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CAFE7205-5E32-4DE9-999E-D6BD4683FF1A}" xr6:coauthVersionLast="47" xr6:coauthVersionMax="47" xr10:uidLastSave="{00000000-0000-0000-0000-000000000000}"/>
  <bookViews>
    <workbookView xWindow="-120" yWindow="-120" windowWidth="29040" windowHeight="15720" xr2:uid="{00000000-000D-0000-FFFF-FFFF00000000}"/>
  </bookViews>
  <sheets>
    <sheet name="41.1. Đất ở tại đô thị " sheetId="19" r:id="rId1"/>
    <sheet name="41.2. Đất ở tại nông thôn" sheetId="16" r:id="rId2"/>
    <sheet name="41.3. Đất TMDV tại đô thị" sheetId="20" r:id="rId3"/>
    <sheet name="41.4. Đất TMDV tại nông thôn" sheetId="14" r:id="rId4"/>
    <sheet name="41.5. Đất SXPNN tại đô thị" sheetId="21" r:id="rId5"/>
    <sheet name="41.6. Đất SXPNN tại nông thôn" sheetId="18" r:id="rId6"/>
    <sheet name="41.7. Đất NN" sheetId="15" r:id="rId7"/>
  </sheets>
  <definedNames>
    <definedName name="_xlnm.Print_Titles" localSheetId="0">'41.1. Đất ở tại đô thị '!$7:$8</definedName>
    <definedName name="_xlnm.Print_Titles" localSheetId="1">'41.2. Đất ở tại nông thôn'!$7:$8</definedName>
    <definedName name="_xlnm.Print_Titles" localSheetId="2">'41.3. Đất TMDV tại đô thị'!$7:$8</definedName>
    <definedName name="_xlnm.Print_Titles" localSheetId="3">'41.4. Đất TMDV tại nông thôn'!$7:$8</definedName>
    <definedName name="_xlnm.Print_Titles" localSheetId="4">'41.5. Đất SXPNN tại đô thị'!$7:$8</definedName>
    <definedName name="_xlnm.Print_Titles" localSheetId="5">'41.6. Đất SXPNN tại nông thôn'!$7:$8</definedName>
    <definedName name="_xlnm.Print_Area" localSheetId="0">'41.1. Đất ở tại đô thị '!$A$1:$H$22</definedName>
    <definedName name="_xlnm.Print_Area" localSheetId="1">'41.2. Đất ở tại nông thôn'!$A$1:$H$24</definedName>
    <definedName name="_xlnm.Print_Area" localSheetId="2">'41.3. Đất TMDV tại đô thị'!$A$1:$H$22</definedName>
    <definedName name="_xlnm.Print_Area" localSheetId="3">'41.4. Đất TMDV tại nông thôn'!$A$1:$H$24</definedName>
    <definedName name="_xlnm.Print_Area" localSheetId="4">'41.5. Đất SXPNN tại đô thị'!$A$1:$H$22</definedName>
    <definedName name="_xlnm.Print_Area" localSheetId="5">'41.6. Đất SXPNN tại nông thôn'!$A$1:$H$24</definedName>
    <definedName name="_xlnm.Print_Area" localSheetId="6">'41.7.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8" l="1"/>
  <c r="F11" i="18"/>
  <c r="E12" i="18"/>
  <c r="F12" i="18"/>
  <c r="E14" i="18"/>
  <c r="F14" i="18"/>
  <c r="G14" i="18"/>
  <c r="H14" i="18"/>
  <c r="E15" i="18"/>
  <c r="F15" i="18"/>
  <c r="G15" i="18"/>
  <c r="H15" i="18"/>
  <c r="E16" i="18"/>
  <c r="F16" i="18"/>
  <c r="G16" i="18"/>
  <c r="H16" i="18"/>
  <c r="E17" i="18"/>
  <c r="F17" i="18"/>
  <c r="G17" i="18"/>
  <c r="H17" i="18"/>
  <c r="E18" i="18"/>
  <c r="F18" i="18"/>
  <c r="G18" i="18"/>
  <c r="H18" i="18"/>
  <c r="E19" i="18"/>
  <c r="F19" i="18"/>
  <c r="G19" i="18"/>
  <c r="H19" i="18"/>
  <c r="E20" i="18"/>
  <c r="F20" i="18"/>
  <c r="G20" i="18"/>
  <c r="H20" i="18"/>
  <c r="E21" i="18"/>
  <c r="F21" i="18"/>
  <c r="G21" i="18"/>
  <c r="H21" i="18"/>
  <c r="F10" i="18"/>
  <c r="G10" i="18"/>
  <c r="E10" i="18"/>
  <c r="E24" i="18"/>
  <c r="E11" i="14"/>
  <c r="F11" i="14"/>
  <c r="E12" i="14"/>
  <c r="F12" i="14"/>
  <c r="E14" i="14"/>
  <c r="F14" i="14"/>
  <c r="G14" i="14"/>
  <c r="H14" i="14"/>
  <c r="E15" i="14"/>
  <c r="F15" i="14"/>
  <c r="G15" i="14"/>
  <c r="H15" i="14"/>
  <c r="E16" i="14"/>
  <c r="F16" i="14"/>
  <c r="G16" i="14"/>
  <c r="H16" i="14"/>
  <c r="E17" i="14"/>
  <c r="F17" i="14"/>
  <c r="G17" i="14"/>
  <c r="H17" i="14"/>
  <c r="E18" i="14"/>
  <c r="F18" i="14"/>
  <c r="G18" i="14"/>
  <c r="H18" i="14"/>
  <c r="E19" i="14"/>
  <c r="F19" i="14"/>
  <c r="G19" i="14"/>
  <c r="H19" i="14"/>
  <c r="E20" i="14"/>
  <c r="F20" i="14"/>
  <c r="G20" i="14"/>
  <c r="H20" i="14"/>
  <c r="E21" i="14"/>
  <c r="F21" i="14"/>
  <c r="G21" i="14"/>
  <c r="H21" i="14"/>
  <c r="F10" i="14"/>
  <c r="G10" i="14"/>
  <c r="E10" i="14"/>
  <c r="E24" i="14"/>
  <c r="E22" i="21"/>
  <c r="E11" i="21"/>
  <c r="F11" i="21"/>
  <c r="G11" i="21"/>
  <c r="H11" i="21"/>
  <c r="E12" i="21"/>
  <c r="F12" i="21"/>
  <c r="G12" i="21"/>
  <c r="H12" i="21"/>
  <c r="E13" i="21"/>
  <c r="F13" i="21"/>
  <c r="G13" i="21"/>
  <c r="H13" i="21"/>
  <c r="E14" i="21"/>
  <c r="F14" i="21"/>
  <c r="G14" i="21"/>
  <c r="E15" i="21"/>
  <c r="F15" i="21"/>
  <c r="G15" i="21"/>
  <c r="H15" i="21"/>
  <c r="E16" i="21"/>
  <c r="F16" i="21"/>
  <c r="G16" i="21"/>
  <c r="E17" i="21"/>
  <c r="F17" i="21"/>
  <c r="G17" i="21"/>
  <c r="H17" i="21"/>
  <c r="E18" i="21"/>
  <c r="F18" i="21"/>
  <c r="G18" i="21"/>
  <c r="E19" i="21"/>
  <c r="F19" i="21"/>
  <c r="F10" i="21"/>
  <c r="G10" i="21"/>
  <c r="H10" i="21"/>
  <c r="E10" i="21"/>
  <c r="E22" i="20"/>
  <c r="E11" i="20"/>
  <c r="F11" i="20"/>
  <c r="G11" i="20"/>
  <c r="H11" i="20"/>
  <c r="E12" i="20"/>
  <c r="F12" i="20"/>
  <c r="G12" i="20"/>
  <c r="H12" i="20"/>
  <c r="E13" i="20"/>
  <c r="F13" i="20"/>
  <c r="G13" i="20"/>
  <c r="H13" i="20"/>
  <c r="E14" i="20"/>
  <c r="F14" i="20"/>
  <c r="G14" i="20"/>
  <c r="E15" i="20"/>
  <c r="F15" i="20"/>
  <c r="G15" i="20"/>
  <c r="H15" i="20"/>
  <c r="E16" i="20"/>
  <c r="F16" i="20"/>
  <c r="G16" i="20"/>
  <c r="E17" i="20"/>
  <c r="F17" i="20"/>
  <c r="G17" i="20"/>
  <c r="H17" i="20"/>
  <c r="E18" i="20"/>
  <c r="F18" i="20"/>
  <c r="G18" i="20"/>
  <c r="E19" i="20"/>
  <c r="F19" i="20"/>
  <c r="F10" i="20"/>
  <c r="G10" i="20"/>
  <c r="H10" i="20"/>
  <c r="E10" i="20"/>
  <c r="F19" i="19" l="1"/>
  <c r="G18" i="19"/>
  <c r="F18" i="19"/>
  <c r="H17" i="19"/>
  <c r="G17" i="19"/>
  <c r="F17" i="19"/>
  <c r="G16" i="19"/>
  <c r="F16" i="19"/>
  <c r="H15" i="19"/>
  <c r="G15" i="19"/>
  <c r="F15" i="19"/>
  <c r="G14" i="19"/>
  <c r="F14" i="19"/>
  <c r="H13" i="19"/>
  <c r="G13" i="19"/>
  <c r="F13" i="19"/>
  <c r="H12" i="19"/>
  <c r="G12" i="19"/>
  <c r="F12" i="19"/>
  <c r="H11" i="19"/>
  <c r="G11" i="19"/>
  <c r="F11" i="19"/>
  <c r="H10" i="19"/>
  <c r="G10" i="19"/>
  <c r="F10" i="19"/>
  <c r="H21" i="16"/>
  <c r="G21" i="16"/>
  <c r="F21" i="16"/>
  <c r="H20" i="16"/>
  <c r="G20" i="16"/>
  <c r="F20" i="16"/>
  <c r="H19" i="16"/>
  <c r="G19" i="16"/>
  <c r="F19" i="16"/>
  <c r="H18" i="16"/>
  <c r="G18" i="16"/>
  <c r="F18" i="16"/>
  <c r="H17" i="16"/>
  <c r="G17" i="16"/>
  <c r="F17" i="16"/>
  <c r="H16" i="16"/>
  <c r="G16" i="16"/>
  <c r="F16" i="16"/>
  <c r="H15" i="16"/>
  <c r="G15" i="16"/>
  <c r="F15" i="16"/>
  <c r="H14" i="16"/>
  <c r="G14" i="16"/>
  <c r="F14" i="16"/>
  <c r="F11" i="16"/>
  <c r="G10" i="16"/>
  <c r="F10" i="16"/>
  <c r="F12" i="16" l="1"/>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alcChain>
</file>

<file path=xl/sharedStrings.xml><?xml version="1.0" encoding="utf-8"?>
<sst xmlns="http://schemas.openxmlformats.org/spreadsheetml/2006/main" count="336" uniqueCount="84">
  <si>
    <t>I</t>
  </si>
  <si>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</si>
  <si>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</si>
  <si>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</si>
  <si>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</si>
  <si>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</si>
  <si>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</si>
  <si>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</si>
  <si>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</si>
  <si>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</si>
  <si>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</si>
  <si>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</si>
  <si>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</si>
  <si>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</si>
  <si>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</si>
  <si>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</si>
  <si>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</si>
  <si>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</si>
  <si>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 xml:space="preserve">Giá đất ở </t>
  </si>
  <si>
    <t>(Ban hành kèm theo Quyết định số ... ngày... tháng ... năm ... của UBND……)</t>
  </si>
  <si>
    <t>Mẫu số 38</t>
  </si>
  <si>
    <t xml:space="preserve">Giá đất </t>
  </si>
  <si>
    <t>Tên đơn vị hành chính</t>
  </si>
  <si>
    <t>Mẫu số 37</t>
  </si>
  <si>
    <t>BẢNG 1. BẢNG GIÁ ĐẤT TRỒNG CÂY HẰNG NĂM</t>
  </si>
  <si>
    <t xml:space="preserve">II. ĐẤT TRỒNG CÂY HẰNG NĂM KHÁC </t>
  </si>
  <si>
    <t>41. Xã Thái Bình</t>
  </si>
  <si>
    <t>Quốc lộ 31 đoạn 1</t>
  </si>
  <si>
    <t>Km 110 + 500m</t>
  </si>
  <si>
    <t>Km111+ 00m</t>
  </si>
  <si>
    <t>Quốc lộ 31 đoạn 2</t>
  </si>
  <si>
    <t>Km112+100m (Đầu Cầu Pắc Làng)</t>
  </si>
  <si>
    <t>Km 113 + 400m</t>
  </si>
  <si>
    <t>Km109+700m</t>
  </si>
  <si>
    <t>Km 00</t>
  </si>
  <si>
    <t>Km 00+ 500m</t>
  </si>
  <si>
    <t>Khu vực còn lại tại đô thị (Các vị trí không quy định giá)</t>
  </si>
  <si>
    <t>Những thửa đất có mặt tiếp giáp với đường QL 31 chạy dọc theo thôn Khe Dăm</t>
  </si>
  <si>
    <t>Đường nội bộ khu dân cư và Chợ trung tâm thị trấn Nông trường</t>
  </si>
  <si>
    <t>Những thửa đất có mặt tiếp giáp với đường QL 31 chạy dọc theo thôn Hòa An</t>
  </si>
  <si>
    <t>Km 114+462m</t>
  </si>
  <si>
    <t>Km 121+600m</t>
  </si>
  <si>
    <t>Những thửa đất có mặt tiếp giáp với đường Huyện lộ chạy dọc theo thôn Bản Mục</t>
  </si>
  <si>
    <t>Km 01+455m</t>
  </si>
  <si>
    <t>Km 04.</t>
  </si>
  <si>
    <t>Những thửa đất có mặt tiếp giáp với đường Huyện lộ chạy dọc theo thôn Bình Thái và thôn Bản Piềng (thuộc địa phận Xã Thái Bình)</t>
  </si>
  <si>
    <t>Xã Thái Bình cũ</t>
  </si>
  <si>
    <t>Xã Lâm Ca cũ</t>
  </si>
  <si>
    <t>Đường ĐH.44 (đoạn đường liên thôn)</t>
  </si>
  <si>
    <t>Đầu đường bê tông đoạn nối với đường ĐH.48</t>
  </si>
  <si>
    <t>Hết đất nhà ông Triệu Văn Hương</t>
  </si>
  <si>
    <t>Ngã ba Bình Lâm - Khe Ca, Khe Chim</t>
  </si>
  <si>
    <t>Đường ĐH.48 (Lâm Ca - Quốc lộ 31)</t>
  </si>
  <si>
    <t>Ngã ba kết nối với QL 31</t>
  </si>
  <si>
    <t>Đầu ngầm Khe Dăm</t>
  </si>
  <si>
    <t>Đường rẽ vào UBND xã Lâm Ca cũ</t>
  </si>
  <si>
    <t>Giáp đất nhà ông Khoa Xuân</t>
  </si>
  <si>
    <t>Km36+600m</t>
  </si>
  <si>
    <t>Hết địa phận xã Thái Bình (xã Lâm Ca cũ)</t>
  </si>
  <si>
    <t>Thị trấn Nông trường Thái Bình cũ</t>
  </si>
  <si>
    <t>Quốc lộ 31 (Xã Thái Bình - Đình Lập) đoạn 1</t>
  </si>
  <si>
    <t>Quốc lộ 31 (Xã Thái Bình - Đình Lập) đoạn 2</t>
  </si>
  <si>
    <t>Quốc lộ 31 (Xã Thái Bình - Đình Lập) đoạn 3</t>
  </si>
  <si>
    <t>Quốc lộ 31 (Xã Thái Bình - Sơn Động) đoạn 1</t>
  </si>
  <si>
    <t>Quốc lộ 31 (Xã Thái Bình - Sơn Động) đoạn 2</t>
  </si>
  <si>
    <t>Đường huyện 45 (đoạn 1)</t>
  </si>
  <si>
    <t>Đường huyện 45 (đoạn 2)</t>
  </si>
  <si>
    <t>Km111+ 600m</t>
  </si>
  <si>
    <t>Km 111 + 600m</t>
  </si>
  <si>
    <t>Hết địa phận thôn Bình Nguyên</t>
  </si>
  <si>
    <t>Km 01+ 455m (Thôn Bình Nguyên)</t>
  </si>
  <si>
    <t>Mẫu số 39</t>
  </si>
  <si>
    <t>Ghi chú: Các vị trí (Vị trí 2, vị trí 3, vị trí 4) không có mức giá thì áp dụng theo bảng giá đất các khu vực còn lại tại đô thị.</t>
  </si>
  <si>
    <t>BẢNG 41.1: BẢNG GIÁ ĐẤT Ở TẠI ĐÔ THỊ</t>
  </si>
  <si>
    <t>BẢNG 41.3: BẢNG GIÁ ĐẤT THƯƠNG MẠI, DỊCH VỤ TẠI ĐÔ THỊ</t>
  </si>
  <si>
    <t>Giá đất thương mại, dịch vụ</t>
  </si>
  <si>
    <t>BẢNG 41.5: BẢNG GIÁ ĐẤT CƠ SỞ SẢN XUẤT PHI NÔNG NGHIỆP TẠI ĐÔ THỊ</t>
  </si>
  <si>
    <t>Giá đất cơ sở sản xuất phi nông nghiệp</t>
  </si>
  <si>
    <t>BẢNG 41.2: BẢNG GIÁ ĐẤT Ở TẠI NÔNG THÔN</t>
  </si>
  <si>
    <t>Ghi chú: Các vị trí (Vị trí 2, vị trí 3) không có mức giá thì áp dụng theo bảng giá đất các khu vực còn lại tại nông thôn.</t>
  </si>
  <si>
    <t>Xã Thái Bình, xã Lâm Ca cũ</t>
  </si>
  <si>
    <t>BẢNG 41.4: BẢNG GIÁ ĐẤT THƯƠNG MẠI, DỊCH VỤ TẠI NÔNG THÔN</t>
  </si>
  <si>
    <t>BẢNG 41.6: BẢNG GIÁ ĐẤT CƠ SỞ SẢN XUẤT PHI NÔNG NGHIỆP TẠI NÔNG THÔN</t>
  </si>
  <si>
    <t>BẢNG 41.7: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</si>
</sst>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b/>
      <sz val="12"/>
      <color theme="1"/>
      <name val="Times New Roman"/>
      <family val="1"/>
    </font>
    <font>
      <sz val="12"/>
      <color theme="1"/>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5" fillId="0" borderId="0" applyFont="0" applyFill="0" applyBorder="0" applyAlignment="0" applyProtection="0"/>
  </cellStyleXfs>
  <cellXfs count="60">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3"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3"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6" fillId="0" borderId="1" xfId="0" applyFont="1" applyBorder="1" applyAlignment="1">
      <alignment horizontal="left" vertical="center" wrapText="1"/>
    </xf>
    <xf numFmtId="0" fontId="2" fillId="0" borderId="0" xfId="0" applyFont="1" applyAlignment="1">
      <alignment vertical="center" wrapText="1"/>
    </xf>
    <xf numFmtId="0" fontId="3" fillId="0" borderId="0" xfId="0" applyFont="1" applyAlignment="1">
      <alignment horizontal="right" vertical="center" wrapText="1"/>
    </xf>
    <xf numFmtId="0" fontId="1" fillId="3" borderId="1" xfId="0" applyFont="1" applyFill="1" applyBorder="1" applyAlignment="1">
      <alignment vertical="center" wrapText="1"/>
    </xf>
    <xf numFmtId="0" fontId="2" fillId="3" borderId="1" xfId="0" applyFont="1" applyFill="1" applyBorder="1" applyAlignment="1">
      <alignment vertical="center" wrapText="1"/>
    </xf>
    <xf numFmtId="0" fontId="2" fillId="0" borderId="1" xfId="0" applyFont="1" applyBorder="1" applyAlignment="1">
      <alignment vertical="center" wrapText="1"/>
    </xf>
    <xf numFmtId="3" fontId="2" fillId="3" borderId="1" xfId="0" applyNumberFormat="1" applyFont="1" applyFill="1" applyBorder="1" applyAlignment="1">
      <alignment horizontal="right" vertical="center" wrapText="1"/>
    </xf>
    <xf numFmtId="0" fontId="6" fillId="0" borderId="1" xfId="0" applyFont="1" applyBorder="1" applyAlignment="1">
      <alignment horizontal="left" vertical="center"/>
    </xf>
    <xf numFmtId="0" fontId="2" fillId="2" borderId="1" xfId="0" applyFont="1" applyFill="1" applyBorder="1" applyAlignment="1">
      <alignment horizontal="left" vertical="center" wrapText="1"/>
    </xf>
    <xf numFmtId="3" fontId="2" fillId="0" borderId="1" xfId="0" applyNumberFormat="1" applyFont="1" applyBorder="1" applyAlignment="1">
      <alignment vertical="center" wrapText="1"/>
    </xf>
    <xf numFmtId="0" fontId="8" fillId="2" borderId="0" xfId="0" applyFont="1" applyFill="1"/>
    <xf numFmtId="0" fontId="1" fillId="3" borderId="1" xfId="0" applyFont="1" applyFill="1" applyBorder="1" applyAlignment="1">
      <alignment horizontal="left" vertical="center" wrapText="1"/>
    </xf>
    <xf numFmtId="4" fontId="2" fillId="3" borderId="0" xfId="0" applyNumberFormat="1" applyFont="1" applyFill="1" applyAlignment="1">
      <alignment horizontal="center"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3" fontId="2" fillId="0" borderId="1" xfId="1" applyNumberFormat="1" applyFont="1" applyFill="1" applyBorder="1" applyAlignment="1">
      <alignment horizontal="right" vertical="center"/>
    </xf>
    <xf numFmtId="0" fontId="4" fillId="2" borderId="0" xfId="0" applyFont="1" applyFill="1" applyAlignment="1">
      <alignment vertical="center" wrapText="1"/>
    </xf>
    <xf numFmtId="0" fontId="2" fillId="3" borderId="1" xfId="0" applyFont="1" applyFill="1" applyBorder="1" applyAlignment="1">
      <alignment vertical="center" wrapText="1"/>
    </xf>
    <xf numFmtId="0" fontId="4"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3" fillId="2" borderId="0" xfId="0" applyFont="1" applyFill="1" applyAlignment="1">
      <alignment horizontal="left" vertical="center"/>
    </xf>
    <xf numFmtId="0" fontId="3" fillId="2" borderId="0" xfId="0" applyFont="1" applyFill="1" applyAlignment="1">
      <alignment horizontal="right" vertical="center"/>
    </xf>
    <xf numFmtId="0" fontId="1"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7" xfId="0" applyFont="1" applyFill="1" applyBorder="1" applyAlignment="1">
      <alignment horizontal="right" vertical="center" wrapText="1"/>
    </xf>
    <xf numFmtId="0" fontId="2" fillId="0" borderId="1" xfId="0" applyFont="1" applyBorder="1" applyAlignment="1">
      <alignment horizontal="left" vertical="center" wrapText="1"/>
    </xf>
    <xf numFmtId="0" fontId="4"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3" fontId="2" fillId="0" borderId="2" xfId="1" applyNumberFormat="1" applyFont="1" applyFill="1" applyBorder="1" applyAlignment="1">
      <alignment horizontal="right" vertical="center"/>
    </xf>
    <xf numFmtId="3" fontId="2" fillId="0" borderId="3" xfId="1" applyNumberFormat="1" applyFont="1" applyFill="1" applyBorder="1" applyAlignment="1">
      <alignment horizontal="right" vertical="center"/>
    </xf>
    <xf numFmtId="3" fontId="2" fillId="0" borderId="4" xfId="1" applyNumberFormat="1" applyFont="1" applyFill="1" applyBorder="1" applyAlignment="1">
      <alignment horizontal="right" vertical="center"/>
    </xf>
    <xf numFmtId="0" fontId="4" fillId="0" borderId="0" xfId="0" applyFont="1" applyAlignment="1">
      <alignment horizontal="righ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92F89-D1A3-4A64-9FD2-0E1D7FC0D725}">
  <dimension ref="A1:H953"/>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3"/>
      <c r="C1" s="13"/>
      <c r="D1" s="13"/>
      <c r="E1" s="14"/>
      <c r="F1" s="14"/>
      <c r="G1" s="14"/>
      <c r="H1" s="14"/>
    </row>
    <row r="2" spans="1:8" ht="15.75" x14ac:dyDescent="0.25">
      <c r="A2" s="44" t="s">
        <v>26</v>
      </c>
      <c r="B2" s="44"/>
      <c r="C2" s="13"/>
      <c r="D2" s="13"/>
      <c r="E2" s="14"/>
      <c r="F2" s="14"/>
      <c r="G2" s="45" t="s">
        <v>71</v>
      </c>
      <c r="H2" s="45"/>
    </row>
    <row r="3" spans="1:8" ht="15.75" x14ac:dyDescent="0.25">
      <c r="A3" s="12"/>
      <c r="B3" s="13"/>
      <c r="C3" s="13"/>
      <c r="D3" s="13"/>
      <c r="E3" s="14"/>
      <c r="F3" s="14"/>
      <c r="G3" s="14"/>
      <c r="H3" s="14"/>
    </row>
    <row r="4" spans="1:8" ht="15.75" x14ac:dyDescent="0.25">
      <c r="A4" s="46" t="s">
        <v>73</v>
      </c>
      <c r="B4" s="46"/>
      <c r="C4" s="46"/>
      <c r="D4" s="46"/>
      <c r="E4" s="46"/>
      <c r="F4" s="46"/>
      <c r="G4" s="46"/>
      <c r="H4" s="46"/>
    </row>
    <row r="5" spans="1:8" ht="15.75" x14ac:dyDescent="0.25">
      <c r="A5" s="47" t="s">
        <v>19</v>
      </c>
      <c r="B5" s="47"/>
      <c r="C5" s="47"/>
      <c r="D5" s="47"/>
      <c r="E5" s="47"/>
      <c r="F5" s="47"/>
      <c r="G5" s="47"/>
      <c r="H5" s="47"/>
    </row>
    <row r="6" spans="1:8" ht="15.75" x14ac:dyDescent="0.25">
      <c r="A6" s="48" t="s">
        <v>5</v>
      </c>
      <c r="B6" s="48"/>
      <c r="C6" s="48"/>
      <c r="D6" s="48"/>
      <c r="E6" s="48"/>
      <c r="F6" s="48"/>
      <c r="G6" s="48"/>
      <c r="H6" s="48"/>
    </row>
    <row r="7" spans="1:8" ht="15.75" x14ac:dyDescent="0.25">
      <c r="A7" s="43" t="s">
        <v>1</v>
      </c>
      <c r="B7" s="43" t="s">
        <v>2</v>
      </c>
      <c r="C7" s="43" t="s">
        <v>3</v>
      </c>
      <c r="D7" s="43"/>
      <c r="E7" s="43" t="s">
        <v>18</v>
      </c>
      <c r="F7" s="43"/>
      <c r="G7" s="43"/>
      <c r="H7" s="43"/>
    </row>
    <row r="8" spans="1:8" ht="15.75" x14ac:dyDescent="0.25">
      <c r="A8" s="43"/>
      <c r="B8" s="43"/>
      <c r="C8" s="8" t="s">
        <v>6</v>
      </c>
      <c r="D8" s="8" t="s">
        <v>7</v>
      </c>
      <c r="E8" s="15" t="s">
        <v>4</v>
      </c>
      <c r="F8" s="15" t="s">
        <v>9</v>
      </c>
      <c r="G8" s="15" t="s">
        <v>10</v>
      </c>
      <c r="H8" s="15" t="s">
        <v>11</v>
      </c>
    </row>
    <row r="9" spans="1:8" s="31" customFormat="1" ht="15.75" x14ac:dyDescent="0.25">
      <c r="A9" s="16" t="s">
        <v>0</v>
      </c>
      <c r="B9" s="42" t="s">
        <v>59</v>
      </c>
      <c r="C9" s="42"/>
      <c r="D9" s="42"/>
      <c r="E9" s="16"/>
      <c r="F9" s="16"/>
      <c r="G9" s="16"/>
      <c r="H9" s="16"/>
    </row>
    <row r="10" spans="1:8" ht="15.75" x14ac:dyDescent="0.25">
      <c r="A10" s="4">
        <v>1</v>
      </c>
      <c r="B10" s="25" t="s">
        <v>27</v>
      </c>
      <c r="C10" s="25" t="s">
        <v>28</v>
      </c>
      <c r="D10" s="25" t="s">
        <v>29</v>
      </c>
      <c r="E10" s="6">
        <v>5560000</v>
      </c>
      <c r="F10" s="27">
        <f>+E10*0.6</f>
        <v>3336000</v>
      </c>
      <c r="G10" s="27">
        <f>+E10*0.4</f>
        <v>2224000</v>
      </c>
      <c r="H10" s="27">
        <f>+E10*0.2</f>
        <v>1112000</v>
      </c>
    </row>
    <row r="11" spans="1:8" ht="15.75" x14ac:dyDescent="0.25">
      <c r="A11" s="4">
        <v>2</v>
      </c>
      <c r="B11" s="25" t="s">
        <v>30</v>
      </c>
      <c r="C11" s="25" t="s">
        <v>29</v>
      </c>
      <c r="D11" s="25" t="s">
        <v>68</v>
      </c>
      <c r="E11" s="6">
        <v>4810000</v>
      </c>
      <c r="F11" s="27">
        <f t="shared" ref="F11:F19" si="0">+E11*0.6</f>
        <v>2886000</v>
      </c>
      <c r="G11" s="27">
        <f t="shared" ref="G11:G18" si="1">+E11*0.4</f>
        <v>1924000</v>
      </c>
      <c r="H11" s="27">
        <f t="shared" ref="H11:H13" si="2">+E11*0.2</f>
        <v>962000</v>
      </c>
    </row>
    <row r="12" spans="1:8" ht="31.5" x14ac:dyDescent="0.25">
      <c r="A12" s="4">
        <v>3</v>
      </c>
      <c r="B12" s="25" t="s">
        <v>60</v>
      </c>
      <c r="C12" s="25" t="s">
        <v>67</v>
      </c>
      <c r="D12" s="25" t="s">
        <v>31</v>
      </c>
      <c r="E12" s="6">
        <v>3420000</v>
      </c>
      <c r="F12" s="27">
        <f t="shared" si="0"/>
        <v>2052000</v>
      </c>
      <c r="G12" s="27">
        <f t="shared" si="1"/>
        <v>1368000</v>
      </c>
      <c r="H12" s="27">
        <f t="shared" si="2"/>
        <v>684000</v>
      </c>
    </row>
    <row r="13" spans="1:8" ht="31.5" x14ac:dyDescent="0.25">
      <c r="A13" s="4">
        <v>4</v>
      </c>
      <c r="B13" s="25" t="s">
        <v>61</v>
      </c>
      <c r="C13" s="25" t="s">
        <v>31</v>
      </c>
      <c r="D13" s="25" t="s">
        <v>32</v>
      </c>
      <c r="E13" s="6">
        <v>2210000</v>
      </c>
      <c r="F13" s="27">
        <f t="shared" si="0"/>
        <v>1326000</v>
      </c>
      <c r="G13" s="27">
        <f t="shared" si="1"/>
        <v>884000</v>
      </c>
      <c r="H13" s="27">
        <f t="shared" si="2"/>
        <v>442000</v>
      </c>
    </row>
    <row r="14" spans="1:8" ht="31.5" x14ac:dyDescent="0.25">
      <c r="A14" s="4">
        <v>5</v>
      </c>
      <c r="B14" s="7" t="s">
        <v>62</v>
      </c>
      <c r="C14" s="7" t="s">
        <v>32</v>
      </c>
      <c r="D14" s="25" t="s">
        <v>69</v>
      </c>
      <c r="E14" s="6">
        <v>1350000</v>
      </c>
      <c r="F14" s="6">
        <f t="shared" si="0"/>
        <v>810000</v>
      </c>
      <c r="G14" s="6">
        <f t="shared" si="1"/>
        <v>540000</v>
      </c>
      <c r="H14" s="27"/>
    </row>
    <row r="15" spans="1:8" ht="31.5" x14ac:dyDescent="0.25">
      <c r="A15" s="4">
        <v>6</v>
      </c>
      <c r="B15" s="25" t="s">
        <v>63</v>
      </c>
      <c r="C15" s="25" t="s">
        <v>28</v>
      </c>
      <c r="D15" s="25" t="s">
        <v>33</v>
      </c>
      <c r="E15" s="6">
        <v>3220000</v>
      </c>
      <c r="F15" s="27">
        <f t="shared" si="0"/>
        <v>1932000</v>
      </c>
      <c r="G15" s="27">
        <f t="shared" si="1"/>
        <v>1288000</v>
      </c>
      <c r="H15" s="27">
        <f t="shared" ref="H15" si="3">+E15*0.2</f>
        <v>644000</v>
      </c>
    </row>
    <row r="16" spans="1:8" ht="31.5" x14ac:dyDescent="0.25">
      <c r="A16" s="4">
        <v>7</v>
      </c>
      <c r="B16" s="25" t="s">
        <v>64</v>
      </c>
      <c r="C16" s="25" t="s">
        <v>33</v>
      </c>
      <c r="D16" s="25" t="s">
        <v>69</v>
      </c>
      <c r="E16" s="6">
        <v>1850000</v>
      </c>
      <c r="F16" s="27">
        <f t="shared" si="0"/>
        <v>1110000</v>
      </c>
      <c r="G16" s="27">
        <f t="shared" si="1"/>
        <v>740000</v>
      </c>
      <c r="H16" s="27"/>
    </row>
    <row r="17" spans="1:8" ht="15.75" x14ac:dyDescent="0.25">
      <c r="A17" s="4">
        <v>8</v>
      </c>
      <c r="B17" s="25" t="s">
        <v>65</v>
      </c>
      <c r="C17" s="25" t="s">
        <v>34</v>
      </c>
      <c r="D17" s="25" t="s">
        <v>35</v>
      </c>
      <c r="E17" s="6">
        <v>2100000</v>
      </c>
      <c r="F17" s="27">
        <f t="shared" si="0"/>
        <v>1260000</v>
      </c>
      <c r="G17" s="27">
        <f t="shared" si="1"/>
        <v>840000</v>
      </c>
      <c r="H17" s="27">
        <f t="shared" ref="H17" si="4">+E17*0.2</f>
        <v>420000</v>
      </c>
    </row>
    <row r="18" spans="1:8" ht="31.5" x14ac:dyDescent="0.25">
      <c r="A18" s="4">
        <v>9</v>
      </c>
      <c r="B18" s="25" t="s">
        <v>66</v>
      </c>
      <c r="C18" s="25" t="s">
        <v>35</v>
      </c>
      <c r="D18" s="25" t="s">
        <v>70</v>
      </c>
      <c r="E18" s="6">
        <v>1160000</v>
      </c>
      <c r="F18" s="27">
        <f t="shared" si="0"/>
        <v>696000</v>
      </c>
      <c r="G18" s="27">
        <f t="shared" si="1"/>
        <v>464000</v>
      </c>
      <c r="H18" s="27"/>
    </row>
    <row r="19" spans="1:8" ht="15.75" x14ac:dyDescent="0.25">
      <c r="A19" s="4">
        <v>10</v>
      </c>
      <c r="B19" s="38" t="s">
        <v>38</v>
      </c>
      <c r="C19" s="38"/>
      <c r="D19" s="38"/>
      <c r="E19" s="6">
        <v>4690000</v>
      </c>
      <c r="F19" s="27">
        <f t="shared" si="0"/>
        <v>2814000</v>
      </c>
      <c r="G19" s="27"/>
      <c r="H19" s="27"/>
    </row>
    <row r="20" spans="1:8" ht="15.75" x14ac:dyDescent="0.25">
      <c r="A20" s="39" t="s">
        <v>72</v>
      </c>
      <c r="B20" s="39"/>
      <c r="C20" s="39"/>
      <c r="D20" s="39"/>
      <c r="E20" s="39"/>
      <c r="F20" s="39"/>
      <c r="G20" s="39"/>
      <c r="H20" s="39"/>
    </row>
    <row r="21" spans="1:8" ht="15.75" x14ac:dyDescent="0.25">
      <c r="A21" s="40" t="s">
        <v>36</v>
      </c>
      <c r="B21" s="40"/>
      <c r="C21" s="40"/>
      <c r="D21" s="40"/>
      <c r="E21" s="41"/>
      <c r="F21" s="41"/>
      <c r="G21" s="41"/>
      <c r="H21" s="41"/>
    </row>
    <row r="22" spans="1:8" ht="31.5" x14ac:dyDescent="0.25">
      <c r="A22" s="4">
        <v>1</v>
      </c>
      <c r="B22" s="25" t="s">
        <v>59</v>
      </c>
      <c r="C22" s="25"/>
      <c r="D22" s="25"/>
      <c r="E22" s="6">
        <v>200000</v>
      </c>
      <c r="F22" s="27"/>
      <c r="G22" s="27"/>
      <c r="H22" s="27"/>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sheetData>
  <mergeCells count="13">
    <mergeCell ref="A2:B2"/>
    <mergeCell ref="G2:H2"/>
    <mergeCell ref="A4:H4"/>
    <mergeCell ref="A5:H5"/>
    <mergeCell ref="A6:H6"/>
    <mergeCell ref="B19:D19"/>
    <mergeCell ref="A20:H20"/>
    <mergeCell ref="A21:H21"/>
    <mergeCell ref="B9:D9"/>
    <mergeCell ref="A7:A8"/>
    <mergeCell ref="B7:B8"/>
    <mergeCell ref="C7:D7"/>
    <mergeCell ref="E7:H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30"/>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11" ht="15.75" x14ac:dyDescent="0.25">
      <c r="A1" s="5"/>
      <c r="B1" s="13"/>
      <c r="C1" s="13"/>
      <c r="D1" s="13"/>
      <c r="E1" s="14"/>
      <c r="F1" s="14"/>
      <c r="G1" s="14"/>
      <c r="H1" s="14"/>
    </row>
    <row r="2" spans="1:11" ht="15.75" x14ac:dyDescent="0.25">
      <c r="A2" s="44" t="s">
        <v>26</v>
      </c>
      <c r="B2" s="44"/>
      <c r="C2" s="13"/>
      <c r="D2" s="13"/>
      <c r="E2" s="14"/>
      <c r="F2" s="14"/>
      <c r="G2" s="45" t="s">
        <v>20</v>
      </c>
      <c r="H2" s="45"/>
    </row>
    <row r="3" spans="1:11" ht="15.75" x14ac:dyDescent="0.25">
      <c r="A3" s="12"/>
      <c r="B3" s="13"/>
      <c r="C3" s="13"/>
      <c r="D3" s="13"/>
      <c r="E3" s="14"/>
      <c r="F3" s="14"/>
      <c r="G3" s="14"/>
      <c r="H3" s="14"/>
    </row>
    <row r="4" spans="1:11" ht="15.75" x14ac:dyDescent="0.25">
      <c r="A4" s="46" t="s">
        <v>78</v>
      </c>
      <c r="B4" s="46"/>
      <c r="C4" s="46"/>
      <c r="D4" s="46"/>
      <c r="E4" s="46"/>
      <c r="F4" s="46"/>
      <c r="G4" s="46"/>
      <c r="H4" s="46"/>
    </row>
    <row r="5" spans="1:11" ht="15.75" x14ac:dyDescent="0.25">
      <c r="A5" s="47" t="s">
        <v>19</v>
      </c>
      <c r="B5" s="47"/>
      <c r="C5" s="47"/>
      <c r="D5" s="47"/>
      <c r="E5" s="47"/>
      <c r="F5" s="47"/>
      <c r="G5" s="47"/>
      <c r="H5" s="47"/>
    </row>
    <row r="6" spans="1:11" ht="15.75" x14ac:dyDescent="0.25">
      <c r="A6" s="48" t="s">
        <v>5</v>
      </c>
      <c r="B6" s="48"/>
      <c r="C6" s="48"/>
      <c r="D6" s="48"/>
      <c r="E6" s="48"/>
      <c r="F6" s="48"/>
      <c r="G6" s="48"/>
      <c r="H6" s="48"/>
    </row>
    <row r="7" spans="1:11" ht="15.75" x14ac:dyDescent="0.25">
      <c r="A7" s="43" t="s">
        <v>1</v>
      </c>
      <c r="B7" s="43" t="s">
        <v>2</v>
      </c>
      <c r="C7" s="43" t="s">
        <v>3</v>
      </c>
      <c r="D7" s="43"/>
      <c r="E7" s="43" t="s">
        <v>18</v>
      </c>
      <c r="F7" s="43"/>
      <c r="G7" s="43"/>
      <c r="H7" s="43"/>
    </row>
    <row r="8" spans="1:11" ht="15.75" x14ac:dyDescent="0.25">
      <c r="A8" s="43"/>
      <c r="B8" s="43"/>
      <c r="C8" s="8" t="s">
        <v>6</v>
      </c>
      <c r="D8" s="8" t="s">
        <v>7</v>
      </c>
      <c r="E8" s="15" t="s">
        <v>4</v>
      </c>
      <c r="F8" s="15" t="s">
        <v>9</v>
      </c>
      <c r="G8" s="15" t="s">
        <v>10</v>
      </c>
      <c r="H8" s="15" t="s">
        <v>11</v>
      </c>
    </row>
    <row r="9" spans="1:11" ht="15.75" x14ac:dyDescent="0.25">
      <c r="A9" s="8">
        <v>1</v>
      </c>
      <c r="B9" s="24" t="s">
        <v>46</v>
      </c>
      <c r="C9" s="25"/>
      <c r="D9" s="25"/>
      <c r="E9" s="6"/>
      <c r="F9" s="27"/>
      <c r="G9" s="27"/>
      <c r="H9" s="27"/>
    </row>
    <row r="10" spans="1:11" ht="51.6" customHeight="1" x14ac:dyDescent="0.25">
      <c r="A10" s="4">
        <v>1</v>
      </c>
      <c r="B10" s="34" t="s">
        <v>39</v>
      </c>
      <c r="C10" s="34" t="s">
        <v>40</v>
      </c>
      <c r="D10" s="34" t="s">
        <v>41</v>
      </c>
      <c r="E10" s="17">
        <v>800000</v>
      </c>
      <c r="F10" s="27">
        <f t="shared" ref="F10:F11" si="0">+E10*0.6</f>
        <v>480000</v>
      </c>
      <c r="G10" s="27">
        <f t="shared" ref="G10" si="1">+E10*0.4</f>
        <v>320000</v>
      </c>
      <c r="H10" s="27"/>
    </row>
    <row r="11" spans="1:11" ht="62.25" customHeight="1" x14ac:dyDescent="0.25">
      <c r="A11" s="4">
        <v>2</v>
      </c>
      <c r="B11" s="34" t="s">
        <v>42</v>
      </c>
      <c r="C11" s="34" t="s">
        <v>43</v>
      </c>
      <c r="D11" s="34" t="s">
        <v>44</v>
      </c>
      <c r="E11" s="17">
        <v>700000</v>
      </c>
      <c r="F11" s="27">
        <f t="shared" si="0"/>
        <v>420000</v>
      </c>
      <c r="G11" s="27"/>
      <c r="H11" s="27"/>
    </row>
    <row r="12" spans="1:11" ht="34.9" customHeight="1" x14ac:dyDescent="0.25">
      <c r="A12" s="4">
        <v>3</v>
      </c>
      <c r="B12" s="49" t="s">
        <v>45</v>
      </c>
      <c r="C12" s="49"/>
      <c r="D12" s="49"/>
      <c r="E12" s="17">
        <v>500000</v>
      </c>
      <c r="F12" s="27">
        <f t="shared" ref="F12" si="2">+E12*0.6</f>
        <v>300000</v>
      </c>
      <c r="G12" s="27"/>
      <c r="H12" s="27"/>
    </row>
    <row r="13" spans="1:11" ht="15.75" x14ac:dyDescent="0.25">
      <c r="A13" s="8">
        <v>2</v>
      </c>
      <c r="B13" s="32" t="s">
        <v>47</v>
      </c>
      <c r="C13" s="35"/>
      <c r="D13" s="35"/>
      <c r="E13" s="6"/>
      <c r="F13" s="27"/>
      <c r="G13" s="27"/>
      <c r="H13" s="27"/>
    </row>
    <row r="14" spans="1:11" ht="15.75" x14ac:dyDescent="0.25">
      <c r="A14" s="4">
        <v>1</v>
      </c>
      <c r="B14" s="49" t="s">
        <v>37</v>
      </c>
      <c r="C14" s="49"/>
      <c r="D14" s="49"/>
      <c r="E14" s="17">
        <v>800000</v>
      </c>
      <c r="F14" s="27">
        <f>+E14*0.6</f>
        <v>480000</v>
      </c>
      <c r="G14" s="27">
        <f>+E14*0.4</f>
        <v>320000</v>
      </c>
      <c r="H14" s="27">
        <f>+E14*0.2</f>
        <v>160000</v>
      </c>
      <c r="I14" s="13"/>
      <c r="J14" s="13"/>
      <c r="K14" s="13"/>
    </row>
    <row r="15" spans="1:11" ht="39" customHeight="1" x14ac:dyDescent="0.25">
      <c r="A15" s="4">
        <v>2</v>
      </c>
      <c r="B15" s="29" t="s">
        <v>48</v>
      </c>
      <c r="C15" s="29" t="s">
        <v>49</v>
      </c>
      <c r="D15" s="29" t="s">
        <v>50</v>
      </c>
      <c r="E15" s="17">
        <v>1340000</v>
      </c>
      <c r="F15" s="27">
        <f t="shared" ref="F15:F21" si="3">+E15*0.6</f>
        <v>804000</v>
      </c>
      <c r="G15" s="27">
        <f t="shared" ref="G15:G21" si="4">+E15*0.4</f>
        <v>536000</v>
      </c>
      <c r="H15" s="27">
        <f t="shared" ref="H15:H21" si="5">+E15*0.2</f>
        <v>268000</v>
      </c>
    </row>
    <row r="16" spans="1:11" ht="31.5" x14ac:dyDescent="0.25">
      <c r="A16" s="4">
        <v>3</v>
      </c>
      <c r="B16" s="29" t="s">
        <v>48</v>
      </c>
      <c r="C16" s="29" t="s">
        <v>50</v>
      </c>
      <c r="D16" s="29" t="s">
        <v>51</v>
      </c>
      <c r="E16" s="17">
        <v>700000</v>
      </c>
      <c r="F16" s="27">
        <f t="shared" si="3"/>
        <v>420000</v>
      </c>
      <c r="G16" s="27">
        <f t="shared" si="4"/>
        <v>280000</v>
      </c>
      <c r="H16" s="27">
        <f t="shared" si="5"/>
        <v>140000</v>
      </c>
    </row>
    <row r="17" spans="1:9" ht="31.5" x14ac:dyDescent="0.25">
      <c r="A17" s="4">
        <v>4</v>
      </c>
      <c r="B17" s="29" t="s">
        <v>52</v>
      </c>
      <c r="C17" s="29" t="s">
        <v>53</v>
      </c>
      <c r="D17" s="29" t="s">
        <v>54</v>
      </c>
      <c r="E17" s="17">
        <v>800000</v>
      </c>
      <c r="F17" s="27">
        <f t="shared" si="3"/>
        <v>480000</v>
      </c>
      <c r="G17" s="27">
        <f t="shared" si="4"/>
        <v>320000</v>
      </c>
      <c r="H17" s="27">
        <f t="shared" si="5"/>
        <v>160000</v>
      </c>
    </row>
    <row r="18" spans="1:9" ht="62.25" customHeight="1" x14ac:dyDescent="0.25">
      <c r="A18" s="4">
        <v>5</v>
      </c>
      <c r="B18" s="29" t="s">
        <v>52</v>
      </c>
      <c r="C18" s="29" t="s">
        <v>54</v>
      </c>
      <c r="D18" s="29" t="s">
        <v>55</v>
      </c>
      <c r="E18" s="17">
        <v>750000</v>
      </c>
      <c r="F18" s="27">
        <f t="shared" si="3"/>
        <v>450000</v>
      </c>
      <c r="G18" s="27">
        <f t="shared" si="4"/>
        <v>300000</v>
      </c>
      <c r="H18" s="27">
        <f t="shared" si="5"/>
        <v>150000</v>
      </c>
    </row>
    <row r="19" spans="1:9" ht="31.5" x14ac:dyDescent="0.25">
      <c r="A19" s="4">
        <v>6</v>
      </c>
      <c r="B19" s="29" t="s">
        <v>52</v>
      </c>
      <c r="C19" s="29" t="s">
        <v>55</v>
      </c>
      <c r="D19" s="29" t="s">
        <v>56</v>
      </c>
      <c r="E19" s="17">
        <v>1650000</v>
      </c>
      <c r="F19" s="27">
        <f t="shared" si="3"/>
        <v>990000</v>
      </c>
      <c r="G19" s="27">
        <f t="shared" si="4"/>
        <v>660000</v>
      </c>
      <c r="H19" s="27">
        <f t="shared" si="5"/>
        <v>330000</v>
      </c>
    </row>
    <row r="20" spans="1:9" ht="31.5" x14ac:dyDescent="0.25">
      <c r="A20" s="4">
        <v>7</v>
      </c>
      <c r="B20" s="29" t="s">
        <v>52</v>
      </c>
      <c r="C20" s="29" t="s">
        <v>56</v>
      </c>
      <c r="D20" s="29" t="s">
        <v>57</v>
      </c>
      <c r="E20" s="17">
        <v>1500000</v>
      </c>
      <c r="F20" s="6">
        <f t="shared" si="3"/>
        <v>900000</v>
      </c>
      <c r="G20" s="6">
        <f t="shared" si="4"/>
        <v>600000</v>
      </c>
      <c r="H20" s="6">
        <f t="shared" si="5"/>
        <v>300000</v>
      </c>
      <c r="I20" s="33"/>
    </row>
    <row r="21" spans="1:9" ht="31.5" x14ac:dyDescent="0.25">
      <c r="A21" s="4">
        <v>8</v>
      </c>
      <c r="B21" s="29" t="s">
        <v>52</v>
      </c>
      <c r="C21" s="29" t="s">
        <v>57</v>
      </c>
      <c r="D21" s="35" t="s">
        <v>58</v>
      </c>
      <c r="E21" s="17">
        <v>600000</v>
      </c>
      <c r="F21" s="27">
        <f t="shared" si="3"/>
        <v>360000</v>
      </c>
      <c r="G21" s="27">
        <f t="shared" si="4"/>
        <v>240000</v>
      </c>
      <c r="H21" s="27">
        <f t="shared" si="5"/>
        <v>120000</v>
      </c>
    </row>
    <row r="22" spans="1:9" ht="15.75" x14ac:dyDescent="0.25">
      <c r="A22" s="39" t="s">
        <v>79</v>
      </c>
      <c r="B22" s="39"/>
      <c r="C22" s="39"/>
      <c r="D22" s="39"/>
      <c r="E22" s="39"/>
      <c r="F22" s="39"/>
      <c r="G22" s="39"/>
      <c r="H22" s="39"/>
    </row>
    <row r="23" spans="1:9" ht="15.75" x14ac:dyDescent="0.25">
      <c r="A23" s="40" t="s">
        <v>8</v>
      </c>
      <c r="B23" s="40"/>
      <c r="C23" s="40"/>
      <c r="D23" s="40"/>
      <c r="E23" s="40"/>
      <c r="F23" s="40"/>
      <c r="G23" s="40"/>
      <c r="H23" s="40"/>
    </row>
    <row r="24" spans="1:9" ht="31.5" x14ac:dyDescent="0.25">
      <c r="A24" s="4">
        <v>1</v>
      </c>
      <c r="B24" s="26" t="s">
        <v>80</v>
      </c>
      <c r="C24" s="26"/>
      <c r="D24" s="26"/>
      <c r="E24" s="30">
        <v>140000</v>
      </c>
      <c r="F24" s="27"/>
      <c r="G24" s="27"/>
      <c r="H24" s="27"/>
    </row>
    <row r="25" spans="1:9" ht="62.25" customHeight="1" x14ac:dyDescent="0.25">
      <c r="A25" s="13"/>
      <c r="B25" s="13"/>
      <c r="C25" s="13"/>
      <c r="D25" s="13"/>
      <c r="E25" s="14"/>
      <c r="F25" s="14"/>
      <c r="G25" s="14"/>
      <c r="H25" s="14"/>
    </row>
    <row r="26" spans="1:9" ht="62.25" customHeight="1" x14ac:dyDescent="0.25">
      <c r="A26" s="13"/>
      <c r="B26" s="13"/>
      <c r="C26" s="13"/>
      <c r="D26" s="13"/>
      <c r="E26" s="14"/>
      <c r="F26" s="14"/>
      <c r="G26" s="14"/>
      <c r="H26" s="14"/>
    </row>
    <row r="27" spans="1:9" ht="62.25" customHeight="1" x14ac:dyDescent="0.25">
      <c r="A27" s="13"/>
      <c r="B27" s="13"/>
      <c r="C27" s="13"/>
      <c r="D27" s="13"/>
      <c r="E27" s="14"/>
      <c r="F27" s="14"/>
      <c r="G27" s="14"/>
      <c r="H27" s="14"/>
    </row>
    <row r="28" spans="1:9" ht="62.25" customHeight="1" x14ac:dyDescent="0.25">
      <c r="A28" s="13"/>
      <c r="B28" s="13"/>
      <c r="C28" s="13"/>
      <c r="D28" s="13"/>
      <c r="E28" s="14"/>
      <c r="F28" s="14"/>
      <c r="G28" s="14"/>
      <c r="H28" s="14"/>
    </row>
    <row r="29" spans="1:9" ht="62.25" customHeight="1" x14ac:dyDescent="0.25">
      <c r="A29" s="13"/>
      <c r="B29" s="13"/>
      <c r="C29" s="13"/>
      <c r="D29" s="13"/>
      <c r="E29" s="14"/>
      <c r="F29" s="14"/>
      <c r="G29" s="14"/>
      <c r="H29" s="14"/>
    </row>
    <row r="30" spans="1:9" ht="62.25" customHeight="1" x14ac:dyDescent="0.25">
      <c r="A30" s="13"/>
      <c r="B30" s="13"/>
      <c r="C30" s="13"/>
      <c r="D30" s="13"/>
      <c r="E30" s="14"/>
      <c r="F30" s="14"/>
      <c r="G30" s="14"/>
      <c r="H30" s="14"/>
    </row>
    <row r="31" spans="1:9" ht="62.25" customHeight="1" x14ac:dyDescent="0.25">
      <c r="A31" s="13"/>
      <c r="B31" s="13"/>
      <c r="C31" s="13"/>
      <c r="D31" s="13"/>
      <c r="E31" s="14"/>
      <c r="F31" s="14"/>
      <c r="G31" s="14"/>
      <c r="H31" s="14"/>
    </row>
    <row r="32" spans="1:9"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sheetData>
  <mergeCells count="13">
    <mergeCell ref="A2:B2"/>
    <mergeCell ref="G2:H2"/>
    <mergeCell ref="A4:H4"/>
    <mergeCell ref="A5:H5"/>
    <mergeCell ref="A6:H6"/>
    <mergeCell ref="B12:D12"/>
    <mergeCell ref="B14:D14"/>
    <mergeCell ref="A22:H22"/>
    <mergeCell ref="A23:H23"/>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2AFC1-3CF2-4D86-B8B7-CBD3A2660BA1}">
  <dimension ref="A1:H976"/>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3"/>
      <c r="C1" s="13"/>
      <c r="D1" s="13"/>
      <c r="E1" s="14"/>
      <c r="F1" s="14"/>
      <c r="G1" s="14"/>
      <c r="H1" s="14"/>
    </row>
    <row r="2" spans="1:8" ht="15.75" x14ac:dyDescent="0.25">
      <c r="A2" s="44" t="s">
        <v>26</v>
      </c>
      <c r="B2" s="44"/>
      <c r="C2" s="13"/>
      <c r="D2" s="13"/>
      <c r="E2" s="14"/>
      <c r="F2" s="14"/>
      <c r="G2" s="45" t="s">
        <v>71</v>
      </c>
      <c r="H2" s="45"/>
    </row>
    <row r="3" spans="1:8" ht="15.75" x14ac:dyDescent="0.25">
      <c r="A3" s="12"/>
      <c r="B3" s="13"/>
      <c r="C3" s="13"/>
      <c r="D3" s="13"/>
      <c r="E3" s="14"/>
      <c r="F3" s="14"/>
      <c r="G3" s="14"/>
      <c r="H3" s="14"/>
    </row>
    <row r="4" spans="1:8" ht="15.75" x14ac:dyDescent="0.25">
      <c r="A4" s="46" t="s">
        <v>74</v>
      </c>
      <c r="B4" s="46"/>
      <c r="C4" s="46"/>
      <c r="D4" s="46"/>
      <c r="E4" s="46"/>
      <c r="F4" s="46"/>
      <c r="G4" s="46"/>
      <c r="H4" s="46"/>
    </row>
    <row r="5" spans="1:8" ht="15.75" x14ac:dyDescent="0.25">
      <c r="A5" s="47" t="s">
        <v>19</v>
      </c>
      <c r="B5" s="47"/>
      <c r="C5" s="47"/>
      <c r="D5" s="47"/>
      <c r="E5" s="47"/>
      <c r="F5" s="47"/>
      <c r="G5" s="47"/>
      <c r="H5" s="47"/>
    </row>
    <row r="6" spans="1:8" ht="15.75" x14ac:dyDescent="0.25">
      <c r="A6" s="48" t="s">
        <v>5</v>
      </c>
      <c r="B6" s="48"/>
      <c r="C6" s="48"/>
      <c r="D6" s="48"/>
      <c r="E6" s="48"/>
      <c r="F6" s="48"/>
      <c r="G6" s="48"/>
      <c r="H6" s="48"/>
    </row>
    <row r="7" spans="1:8" ht="15.75" x14ac:dyDescent="0.25">
      <c r="A7" s="43" t="s">
        <v>1</v>
      </c>
      <c r="B7" s="43" t="s">
        <v>2</v>
      </c>
      <c r="C7" s="43" t="s">
        <v>3</v>
      </c>
      <c r="D7" s="43"/>
      <c r="E7" s="43" t="s">
        <v>75</v>
      </c>
      <c r="F7" s="43"/>
      <c r="G7" s="43"/>
      <c r="H7" s="43"/>
    </row>
    <row r="8" spans="1:8" ht="15.75" x14ac:dyDescent="0.25">
      <c r="A8" s="43"/>
      <c r="B8" s="43"/>
      <c r="C8" s="8" t="s">
        <v>6</v>
      </c>
      <c r="D8" s="8" t="s">
        <v>7</v>
      </c>
      <c r="E8" s="15" t="s">
        <v>4</v>
      </c>
      <c r="F8" s="15" t="s">
        <v>9</v>
      </c>
      <c r="G8" s="15" t="s">
        <v>10</v>
      </c>
      <c r="H8" s="15" t="s">
        <v>11</v>
      </c>
    </row>
    <row r="9" spans="1:8" s="31" customFormat="1" ht="15.75" x14ac:dyDescent="0.25">
      <c r="A9" s="16" t="s">
        <v>0</v>
      </c>
      <c r="B9" s="42" t="s">
        <v>59</v>
      </c>
      <c r="C9" s="42"/>
      <c r="D9" s="42"/>
      <c r="E9" s="16"/>
      <c r="F9" s="16"/>
      <c r="G9" s="16"/>
      <c r="H9" s="16"/>
    </row>
    <row r="10" spans="1:8" ht="15.75" x14ac:dyDescent="0.25">
      <c r="A10" s="4">
        <v>1</v>
      </c>
      <c r="B10" s="25" t="s">
        <v>27</v>
      </c>
      <c r="C10" s="25" t="s">
        <v>28</v>
      </c>
      <c r="D10" s="25" t="s">
        <v>29</v>
      </c>
      <c r="E10" s="6">
        <f>+'41.1. Đất ở tại đô thị '!E10*0.8</f>
        <v>4448000</v>
      </c>
      <c r="F10" s="6">
        <f>+'41.1. Đất ở tại đô thị '!F10*0.8</f>
        <v>2668800</v>
      </c>
      <c r="G10" s="6">
        <f>+'41.1. Đất ở tại đô thị '!G10*0.8</f>
        <v>1779200</v>
      </c>
      <c r="H10" s="6">
        <f>+'41.1. Đất ở tại đô thị '!H10*0.8</f>
        <v>889600</v>
      </c>
    </row>
    <row r="11" spans="1:8" ht="15.75" x14ac:dyDescent="0.25">
      <c r="A11" s="4">
        <v>2</v>
      </c>
      <c r="B11" s="25" t="s">
        <v>30</v>
      </c>
      <c r="C11" s="25" t="s">
        <v>29</v>
      </c>
      <c r="D11" s="25" t="s">
        <v>68</v>
      </c>
      <c r="E11" s="6">
        <f>+'41.1. Đất ở tại đô thị '!E11*0.8</f>
        <v>3848000</v>
      </c>
      <c r="F11" s="6">
        <f>+'41.1. Đất ở tại đô thị '!F11*0.8</f>
        <v>2308800</v>
      </c>
      <c r="G11" s="6">
        <f>+'41.1. Đất ở tại đô thị '!G11*0.8</f>
        <v>1539200</v>
      </c>
      <c r="H11" s="6">
        <f>+'41.1. Đất ở tại đô thị '!H11*0.8</f>
        <v>769600</v>
      </c>
    </row>
    <row r="12" spans="1:8" ht="31.5" x14ac:dyDescent="0.25">
      <c r="A12" s="4">
        <v>3</v>
      </c>
      <c r="B12" s="25" t="s">
        <v>60</v>
      </c>
      <c r="C12" s="25" t="s">
        <v>67</v>
      </c>
      <c r="D12" s="25" t="s">
        <v>31</v>
      </c>
      <c r="E12" s="6">
        <f>+'41.1. Đất ở tại đô thị '!E12*0.8</f>
        <v>2736000</v>
      </c>
      <c r="F12" s="6">
        <f>+'41.1. Đất ở tại đô thị '!F12*0.8</f>
        <v>1641600</v>
      </c>
      <c r="G12" s="6">
        <f>+'41.1. Đất ở tại đô thị '!G12*0.8</f>
        <v>1094400</v>
      </c>
      <c r="H12" s="6">
        <f>+'41.1. Đất ở tại đô thị '!H12*0.8</f>
        <v>547200</v>
      </c>
    </row>
    <row r="13" spans="1:8" ht="31.5" x14ac:dyDescent="0.25">
      <c r="A13" s="4">
        <v>4</v>
      </c>
      <c r="B13" s="25" t="s">
        <v>61</v>
      </c>
      <c r="C13" s="25" t="s">
        <v>31</v>
      </c>
      <c r="D13" s="25" t="s">
        <v>32</v>
      </c>
      <c r="E13" s="6">
        <f>+'41.1. Đất ở tại đô thị '!E13*0.8</f>
        <v>1768000</v>
      </c>
      <c r="F13" s="6">
        <f>+'41.1. Đất ở tại đô thị '!F13*0.8</f>
        <v>1060800</v>
      </c>
      <c r="G13" s="6">
        <f>+'41.1. Đất ở tại đô thị '!G13*0.8</f>
        <v>707200</v>
      </c>
      <c r="H13" s="6">
        <f>+'41.1. Đất ở tại đô thị '!H13*0.8</f>
        <v>353600</v>
      </c>
    </row>
    <row r="14" spans="1:8" ht="31.5" x14ac:dyDescent="0.25">
      <c r="A14" s="4">
        <v>5</v>
      </c>
      <c r="B14" s="7" t="s">
        <v>62</v>
      </c>
      <c r="C14" s="7" t="s">
        <v>32</v>
      </c>
      <c r="D14" s="25" t="s">
        <v>69</v>
      </c>
      <c r="E14" s="6">
        <f>+'41.1. Đất ở tại đô thị '!E14*0.8</f>
        <v>1080000</v>
      </c>
      <c r="F14" s="6">
        <f>+'41.1. Đất ở tại đô thị '!F14*0.8</f>
        <v>648000</v>
      </c>
      <c r="G14" s="6">
        <f>+'41.1. Đất ở tại đô thị '!G14*0.8</f>
        <v>432000</v>
      </c>
      <c r="H14" s="6"/>
    </row>
    <row r="15" spans="1:8" ht="31.5" x14ac:dyDescent="0.25">
      <c r="A15" s="4">
        <v>6</v>
      </c>
      <c r="B15" s="25" t="s">
        <v>63</v>
      </c>
      <c r="C15" s="25" t="s">
        <v>28</v>
      </c>
      <c r="D15" s="25" t="s">
        <v>33</v>
      </c>
      <c r="E15" s="6">
        <f>+'41.1. Đất ở tại đô thị '!E15*0.8</f>
        <v>2576000</v>
      </c>
      <c r="F15" s="6">
        <f>+'41.1. Đất ở tại đô thị '!F15*0.8</f>
        <v>1545600</v>
      </c>
      <c r="G15" s="6">
        <f>+'41.1. Đất ở tại đô thị '!G15*0.8</f>
        <v>1030400</v>
      </c>
      <c r="H15" s="6">
        <f>+'41.1. Đất ở tại đô thị '!H15*0.8</f>
        <v>515200</v>
      </c>
    </row>
    <row r="16" spans="1:8" ht="31.5" x14ac:dyDescent="0.25">
      <c r="A16" s="4">
        <v>7</v>
      </c>
      <c r="B16" s="25" t="s">
        <v>64</v>
      </c>
      <c r="C16" s="25" t="s">
        <v>33</v>
      </c>
      <c r="D16" s="25" t="s">
        <v>69</v>
      </c>
      <c r="E16" s="6">
        <f>+'41.1. Đất ở tại đô thị '!E16*0.8</f>
        <v>1480000</v>
      </c>
      <c r="F16" s="6">
        <f>+'41.1. Đất ở tại đô thị '!F16*0.8</f>
        <v>888000</v>
      </c>
      <c r="G16" s="6">
        <f>+'41.1. Đất ở tại đô thị '!G16*0.8</f>
        <v>592000</v>
      </c>
      <c r="H16" s="6"/>
    </row>
    <row r="17" spans="1:8" ht="15.75" x14ac:dyDescent="0.25">
      <c r="A17" s="4">
        <v>8</v>
      </c>
      <c r="B17" s="25" t="s">
        <v>65</v>
      </c>
      <c r="C17" s="25" t="s">
        <v>34</v>
      </c>
      <c r="D17" s="25" t="s">
        <v>35</v>
      </c>
      <c r="E17" s="6">
        <f>+'41.1. Đất ở tại đô thị '!E17*0.8</f>
        <v>1680000</v>
      </c>
      <c r="F17" s="6">
        <f>+'41.1. Đất ở tại đô thị '!F17*0.8</f>
        <v>1008000</v>
      </c>
      <c r="G17" s="6">
        <f>+'41.1. Đất ở tại đô thị '!G17*0.8</f>
        <v>672000</v>
      </c>
      <c r="H17" s="6">
        <f>+'41.1. Đất ở tại đô thị '!H17*0.8</f>
        <v>336000</v>
      </c>
    </row>
    <row r="18" spans="1:8" ht="31.5" x14ac:dyDescent="0.25">
      <c r="A18" s="4">
        <v>9</v>
      </c>
      <c r="B18" s="25" t="s">
        <v>66</v>
      </c>
      <c r="C18" s="25" t="s">
        <v>35</v>
      </c>
      <c r="D18" s="25" t="s">
        <v>70</v>
      </c>
      <c r="E18" s="6">
        <f>+'41.1. Đất ở tại đô thị '!E18*0.8</f>
        <v>928000</v>
      </c>
      <c r="F18" s="6">
        <f>+'41.1. Đất ở tại đô thị '!F18*0.8</f>
        <v>556800</v>
      </c>
      <c r="G18" s="6">
        <f>+'41.1. Đất ở tại đô thị '!G18*0.8</f>
        <v>371200</v>
      </c>
      <c r="H18" s="6"/>
    </row>
    <row r="19" spans="1:8" ht="15.75" x14ac:dyDescent="0.25">
      <c r="A19" s="4">
        <v>10</v>
      </c>
      <c r="B19" s="38" t="s">
        <v>38</v>
      </c>
      <c r="C19" s="38"/>
      <c r="D19" s="38"/>
      <c r="E19" s="6">
        <f>+'41.1. Đất ở tại đô thị '!E19*0.8</f>
        <v>3752000</v>
      </c>
      <c r="F19" s="6">
        <f>+'41.1. Đất ở tại đô thị '!F19*0.8</f>
        <v>2251200</v>
      </c>
      <c r="G19" s="6"/>
      <c r="H19" s="6"/>
    </row>
    <row r="20" spans="1:8" ht="15.75" x14ac:dyDescent="0.25">
      <c r="A20" s="39" t="s">
        <v>72</v>
      </c>
      <c r="B20" s="39"/>
      <c r="C20" s="39"/>
      <c r="D20" s="39"/>
      <c r="E20" s="39"/>
      <c r="F20" s="39"/>
      <c r="G20" s="39"/>
      <c r="H20" s="39"/>
    </row>
    <row r="21" spans="1:8" ht="15.75" x14ac:dyDescent="0.25">
      <c r="A21" s="40" t="s">
        <v>36</v>
      </c>
      <c r="B21" s="40"/>
      <c r="C21" s="40"/>
      <c r="D21" s="40"/>
      <c r="E21" s="41"/>
      <c r="F21" s="41"/>
      <c r="G21" s="41"/>
      <c r="H21" s="41"/>
    </row>
    <row r="22" spans="1:8" ht="31.5" x14ac:dyDescent="0.25">
      <c r="A22" s="4">
        <v>1</v>
      </c>
      <c r="B22" s="25" t="s">
        <v>59</v>
      </c>
      <c r="C22" s="25"/>
      <c r="D22" s="25"/>
      <c r="E22" s="6">
        <f>+'41.1. Đất ở tại đô thị '!E22*0.8</f>
        <v>160000</v>
      </c>
      <c r="F22" s="27"/>
      <c r="G22" s="27"/>
      <c r="H22" s="27"/>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row r="972" ht="62.25" customHeight="1" x14ac:dyDescent="0.25"/>
    <row r="973" ht="62.25" customHeight="1" x14ac:dyDescent="0.25"/>
    <row r="974" ht="62.25" customHeight="1" x14ac:dyDescent="0.25"/>
    <row r="975" ht="62.25" customHeight="1" x14ac:dyDescent="0.25"/>
    <row r="976" ht="62.25" customHeight="1" x14ac:dyDescent="0.25"/>
  </sheetData>
  <mergeCells count="13">
    <mergeCell ref="A2:B2"/>
    <mergeCell ref="G2:H2"/>
    <mergeCell ref="A4:H4"/>
    <mergeCell ref="A5:H5"/>
    <mergeCell ref="A6:H6"/>
    <mergeCell ref="B19:D19"/>
    <mergeCell ref="A20:H20"/>
    <mergeCell ref="A21:H21"/>
    <mergeCell ref="B9:D9"/>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29"/>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11" ht="15.75" x14ac:dyDescent="0.25">
      <c r="A1" s="5"/>
      <c r="B1" s="13"/>
      <c r="C1" s="13"/>
      <c r="D1" s="13"/>
      <c r="E1" s="14"/>
      <c r="F1" s="14"/>
      <c r="G1" s="14"/>
      <c r="H1" s="14"/>
    </row>
    <row r="2" spans="1:11" ht="15.75" x14ac:dyDescent="0.25">
      <c r="A2" s="44" t="s">
        <v>26</v>
      </c>
      <c r="B2" s="44"/>
      <c r="C2" s="13"/>
      <c r="D2" s="13"/>
      <c r="E2" s="14"/>
      <c r="F2" s="14"/>
      <c r="G2" s="45" t="s">
        <v>20</v>
      </c>
      <c r="H2" s="45"/>
    </row>
    <row r="3" spans="1:11" ht="15.75" x14ac:dyDescent="0.25">
      <c r="A3" s="12"/>
      <c r="B3" s="13"/>
      <c r="C3" s="13"/>
      <c r="D3" s="13"/>
      <c r="E3" s="14"/>
      <c r="F3" s="14"/>
      <c r="G3" s="14"/>
      <c r="H3" s="14"/>
    </row>
    <row r="4" spans="1:11" ht="15.75" x14ac:dyDescent="0.25">
      <c r="A4" s="46" t="s">
        <v>81</v>
      </c>
      <c r="B4" s="46"/>
      <c r="C4" s="46"/>
      <c r="D4" s="46"/>
      <c r="E4" s="46"/>
      <c r="F4" s="46"/>
      <c r="G4" s="46"/>
      <c r="H4" s="46"/>
    </row>
    <row r="5" spans="1:11" ht="15.75" x14ac:dyDescent="0.25">
      <c r="A5" s="47" t="s">
        <v>19</v>
      </c>
      <c r="B5" s="47"/>
      <c r="C5" s="47"/>
      <c r="D5" s="47"/>
      <c r="E5" s="47"/>
      <c r="F5" s="47"/>
      <c r="G5" s="47"/>
      <c r="H5" s="47"/>
    </row>
    <row r="6" spans="1:11" ht="15.75" x14ac:dyDescent="0.25">
      <c r="A6" s="48" t="s">
        <v>5</v>
      </c>
      <c r="B6" s="48"/>
      <c r="C6" s="48"/>
      <c r="D6" s="48"/>
      <c r="E6" s="48"/>
      <c r="F6" s="48"/>
      <c r="G6" s="48"/>
      <c r="H6" s="48"/>
    </row>
    <row r="7" spans="1:11" ht="15.75" x14ac:dyDescent="0.25">
      <c r="A7" s="43" t="s">
        <v>1</v>
      </c>
      <c r="B7" s="43" t="s">
        <v>2</v>
      </c>
      <c r="C7" s="43" t="s">
        <v>3</v>
      </c>
      <c r="D7" s="43"/>
      <c r="E7" s="43" t="s">
        <v>75</v>
      </c>
      <c r="F7" s="43"/>
      <c r="G7" s="43"/>
      <c r="H7" s="43"/>
    </row>
    <row r="8" spans="1:11" ht="15.75" x14ac:dyDescent="0.25">
      <c r="A8" s="43"/>
      <c r="B8" s="43"/>
      <c r="C8" s="8" t="s">
        <v>6</v>
      </c>
      <c r="D8" s="8" t="s">
        <v>7</v>
      </c>
      <c r="E8" s="15" t="s">
        <v>4</v>
      </c>
      <c r="F8" s="15" t="s">
        <v>9</v>
      </c>
      <c r="G8" s="15" t="s">
        <v>10</v>
      </c>
      <c r="H8" s="15" t="s">
        <v>11</v>
      </c>
    </row>
    <row r="9" spans="1:11" ht="15.75" x14ac:dyDescent="0.25">
      <c r="A9" s="8">
        <v>1</v>
      </c>
      <c r="B9" s="24" t="s">
        <v>46</v>
      </c>
      <c r="C9" s="25"/>
      <c r="D9" s="25"/>
      <c r="E9" s="6"/>
      <c r="F9" s="27"/>
      <c r="G9" s="27"/>
      <c r="H9" s="27"/>
    </row>
    <row r="10" spans="1:11" ht="51.6" customHeight="1" x14ac:dyDescent="0.25">
      <c r="A10" s="4">
        <v>1</v>
      </c>
      <c r="B10" s="34" t="s">
        <v>39</v>
      </c>
      <c r="C10" s="34" t="s">
        <v>40</v>
      </c>
      <c r="D10" s="34" t="s">
        <v>41</v>
      </c>
      <c r="E10" s="17">
        <f>+'41.2. Đất ở tại nông thôn'!E10*0.8</f>
        <v>640000</v>
      </c>
      <c r="F10" s="17">
        <f>+'41.2. Đất ở tại nông thôn'!F10*0.8</f>
        <v>384000</v>
      </c>
      <c r="G10" s="17">
        <f>+'41.2. Đất ở tại nông thôn'!G10*0.8</f>
        <v>256000</v>
      </c>
      <c r="H10" s="17"/>
    </row>
    <row r="11" spans="1:11" ht="62.25" customHeight="1" x14ac:dyDescent="0.25">
      <c r="A11" s="4">
        <v>2</v>
      </c>
      <c r="B11" s="34" t="s">
        <v>42</v>
      </c>
      <c r="C11" s="34" t="s">
        <v>43</v>
      </c>
      <c r="D11" s="34" t="s">
        <v>44</v>
      </c>
      <c r="E11" s="17">
        <f>+'41.2. Đất ở tại nông thôn'!E11*0.8</f>
        <v>560000</v>
      </c>
      <c r="F11" s="17">
        <f>+'41.2. Đất ở tại nông thôn'!F11*0.8</f>
        <v>336000</v>
      </c>
      <c r="G11" s="17"/>
      <c r="H11" s="17"/>
    </row>
    <row r="12" spans="1:11" ht="34.9" customHeight="1" x14ac:dyDescent="0.25">
      <c r="A12" s="4">
        <v>3</v>
      </c>
      <c r="B12" s="49" t="s">
        <v>45</v>
      </c>
      <c r="C12" s="49"/>
      <c r="D12" s="49"/>
      <c r="E12" s="17">
        <f>+'41.2. Đất ở tại nông thôn'!E12*0.8</f>
        <v>400000</v>
      </c>
      <c r="F12" s="17">
        <f>+'41.2. Đất ở tại nông thôn'!F12*0.8</f>
        <v>240000</v>
      </c>
      <c r="G12" s="17"/>
      <c r="H12" s="17"/>
    </row>
    <row r="13" spans="1:11" ht="15.75" x14ac:dyDescent="0.25">
      <c r="A13" s="8">
        <v>2</v>
      </c>
      <c r="B13" s="32" t="s">
        <v>47</v>
      </c>
      <c r="C13" s="35"/>
      <c r="D13" s="35"/>
      <c r="E13" s="17"/>
      <c r="F13" s="17"/>
      <c r="G13" s="17"/>
      <c r="H13" s="17"/>
    </row>
    <row r="14" spans="1:11" ht="15.75" x14ac:dyDescent="0.25">
      <c r="A14" s="4">
        <v>1</v>
      </c>
      <c r="B14" s="49" t="s">
        <v>37</v>
      </c>
      <c r="C14" s="49"/>
      <c r="D14" s="49"/>
      <c r="E14" s="17">
        <f>+'41.2. Đất ở tại nông thôn'!E14*0.8</f>
        <v>640000</v>
      </c>
      <c r="F14" s="17">
        <f>+'41.2. Đất ở tại nông thôn'!F14*0.8</f>
        <v>384000</v>
      </c>
      <c r="G14" s="17">
        <f>+'41.2. Đất ở tại nông thôn'!G14*0.8</f>
        <v>256000</v>
      </c>
      <c r="H14" s="17">
        <f>+'41.2. Đất ở tại nông thôn'!H14*0.8</f>
        <v>128000</v>
      </c>
      <c r="I14" s="13"/>
      <c r="J14" s="13"/>
      <c r="K14" s="13"/>
    </row>
    <row r="15" spans="1:11" ht="39" customHeight="1" x14ac:dyDescent="0.25">
      <c r="A15" s="4">
        <v>2</v>
      </c>
      <c r="B15" s="29" t="s">
        <v>48</v>
      </c>
      <c r="C15" s="29" t="s">
        <v>49</v>
      </c>
      <c r="D15" s="29" t="s">
        <v>50</v>
      </c>
      <c r="E15" s="17">
        <f>+'41.2. Đất ở tại nông thôn'!E15*0.8</f>
        <v>1072000</v>
      </c>
      <c r="F15" s="17">
        <f>+'41.2. Đất ở tại nông thôn'!F15*0.8</f>
        <v>643200</v>
      </c>
      <c r="G15" s="17">
        <f>+'41.2. Đất ở tại nông thôn'!G15*0.8</f>
        <v>428800</v>
      </c>
      <c r="H15" s="17">
        <f>+'41.2. Đất ở tại nông thôn'!H15*0.8</f>
        <v>214400</v>
      </c>
    </row>
    <row r="16" spans="1:11" ht="31.5" x14ac:dyDescent="0.25">
      <c r="A16" s="4">
        <v>3</v>
      </c>
      <c r="B16" s="29" t="s">
        <v>48</v>
      </c>
      <c r="C16" s="29" t="s">
        <v>50</v>
      </c>
      <c r="D16" s="29" t="s">
        <v>51</v>
      </c>
      <c r="E16" s="17">
        <f>+'41.2. Đất ở tại nông thôn'!E16*0.8</f>
        <v>560000</v>
      </c>
      <c r="F16" s="17">
        <f>+'41.2. Đất ở tại nông thôn'!F16*0.8</f>
        <v>336000</v>
      </c>
      <c r="G16" s="17">
        <f>+'41.2. Đất ở tại nông thôn'!G16*0.8</f>
        <v>224000</v>
      </c>
      <c r="H16" s="17">
        <f>+'41.2. Đất ở tại nông thôn'!H16*0.8</f>
        <v>112000</v>
      </c>
    </row>
    <row r="17" spans="1:9" ht="31.5" x14ac:dyDescent="0.25">
      <c r="A17" s="4">
        <v>4</v>
      </c>
      <c r="B17" s="29" t="s">
        <v>52</v>
      </c>
      <c r="C17" s="29" t="s">
        <v>53</v>
      </c>
      <c r="D17" s="29" t="s">
        <v>54</v>
      </c>
      <c r="E17" s="17">
        <f>+'41.2. Đất ở tại nông thôn'!E17*0.8</f>
        <v>640000</v>
      </c>
      <c r="F17" s="17">
        <f>+'41.2. Đất ở tại nông thôn'!F17*0.8</f>
        <v>384000</v>
      </c>
      <c r="G17" s="17">
        <f>+'41.2. Đất ở tại nông thôn'!G17*0.8</f>
        <v>256000</v>
      </c>
      <c r="H17" s="17">
        <f>+'41.2. Đất ở tại nông thôn'!H17*0.8</f>
        <v>128000</v>
      </c>
    </row>
    <row r="18" spans="1:9" ht="62.25" customHeight="1" x14ac:dyDescent="0.25">
      <c r="A18" s="4">
        <v>5</v>
      </c>
      <c r="B18" s="29" t="s">
        <v>52</v>
      </c>
      <c r="C18" s="29" t="s">
        <v>54</v>
      </c>
      <c r="D18" s="29" t="s">
        <v>55</v>
      </c>
      <c r="E18" s="17">
        <f>+'41.2. Đất ở tại nông thôn'!E18*0.8</f>
        <v>600000</v>
      </c>
      <c r="F18" s="17">
        <f>+'41.2. Đất ở tại nông thôn'!F18*0.8</f>
        <v>360000</v>
      </c>
      <c r="G18" s="17">
        <f>+'41.2. Đất ở tại nông thôn'!G18*0.8</f>
        <v>240000</v>
      </c>
      <c r="H18" s="17">
        <f>+'41.2. Đất ở tại nông thôn'!H18*0.8</f>
        <v>120000</v>
      </c>
    </row>
    <row r="19" spans="1:9" ht="31.5" x14ac:dyDescent="0.25">
      <c r="A19" s="4">
        <v>6</v>
      </c>
      <c r="B19" s="29" t="s">
        <v>52</v>
      </c>
      <c r="C19" s="29" t="s">
        <v>55</v>
      </c>
      <c r="D19" s="29" t="s">
        <v>56</v>
      </c>
      <c r="E19" s="17">
        <f>+'41.2. Đất ở tại nông thôn'!E19*0.8</f>
        <v>1320000</v>
      </c>
      <c r="F19" s="17">
        <f>+'41.2. Đất ở tại nông thôn'!F19*0.8</f>
        <v>792000</v>
      </c>
      <c r="G19" s="17">
        <f>+'41.2. Đất ở tại nông thôn'!G19*0.8</f>
        <v>528000</v>
      </c>
      <c r="H19" s="17">
        <f>+'41.2. Đất ở tại nông thôn'!H19*0.8</f>
        <v>264000</v>
      </c>
    </row>
    <row r="20" spans="1:9" ht="31.5" x14ac:dyDescent="0.25">
      <c r="A20" s="4">
        <v>7</v>
      </c>
      <c r="B20" s="29" t="s">
        <v>52</v>
      </c>
      <c r="C20" s="29" t="s">
        <v>56</v>
      </c>
      <c r="D20" s="29" t="s">
        <v>57</v>
      </c>
      <c r="E20" s="17">
        <f>+'41.2. Đất ở tại nông thôn'!E20*0.8</f>
        <v>1200000</v>
      </c>
      <c r="F20" s="17">
        <f>+'41.2. Đất ở tại nông thôn'!F20*0.8</f>
        <v>720000</v>
      </c>
      <c r="G20" s="17">
        <f>+'41.2. Đất ở tại nông thôn'!G20*0.8</f>
        <v>480000</v>
      </c>
      <c r="H20" s="17">
        <f>+'41.2. Đất ở tại nông thôn'!H20*0.8</f>
        <v>240000</v>
      </c>
      <c r="I20" s="33"/>
    </row>
    <row r="21" spans="1:9" ht="31.5" x14ac:dyDescent="0.25">
      <c r="A21" s="4">
        <v>8</v>
      </c>
      <c r="B21" s="29" t="s">
        <v>52</v>
      </c>
      <c r="C21" s="29" t="s">
        <v>57</v>
      </c>
      <c r="D21" s="35" t="s">
        <v>58</v>
      </c>
      <c r="E21" s="17">
        <f>+'41.2. Đất ở tại nông thôn'!E21*0.8</f>
        <v>480000</v>
      </c>
      <c r="F21" s="17">
        <f>+'41.2. Đất ở tại nông thôn'!F21*0.8</f>
        <v>288000</v>
      </c>
      <c r="G21" s="17">
        <f>+'41.2. Đất ở tại nông thôn'!G21*0.8</f>
        <v>192000</v>
      </c>
      <c r="H21" s="17">
        <f>+'41.2. Đất ở tại nông thôn'!H21*0.8</f>
        <v>96000</v>
      </c>
    </row>
    <row r="22" spans="1:9" ht="15.75" x14ac:dyDescent="0.25">
      <c r="A22" s="39" t="s">
        <v>79</v>
      </c>
      <c r="B22" s="39"/>
      <c r="C22" s="39"/>
      <c r="D22" s="39"/>
      <c r="E22" s="39"/>
      <c r="F22" s="39"/>
      <c r="G22" s="39"/>
      <c r="H22" s="39"/>
    </row>
    <row r="23" spans="1:9" ht="15.75" x14ac:dyDescent="0.25">
      <c r="A23" s="40" t="s">
        <v>8</v>
      </c>
      <c r="B23" s="40"/>
      <c r="C23" s="40"/>
      <c r="D23" s="40"/>
      <c r="E23" s="40"/>
      <c r="F23" s="40"/>
      <c r="G23" s="40"/>
      <c r="H23" s="40"/>
    </row>
    <row r="24" spans="1:9" ht="31.5" x14ac:dyDescent="0.25">
      <c r="A24" s="4">
        <v>1</v>
      </c>
      <c r="B24" s="26" t="s">
        <v>80</v>
      </c>
      <c r="C24" s="26"/>
      <c r="D24" s="26"/>
      <c r="E24" s="30">
        <f>+'41.2. Đất ở tại nông thôn'!E24*0.8</f>
        <v>112000</v>
      </c>
      <c r="F24" s="27"/>
      <c r="G24" s="27"/>
      <c r="H24" s="27"/>
    </row>
    <row r="25" spans="1:9" ht="62.25" customHeight="1" x14ac:dyDescent="0.25">
      <c r="A25" s="13"/>
      <c r="B25" s="13"/>
      <c r="C25" s="13"/>
      <c r="D25" s="13"/>
      <c r="E25" s="14"/>
      <c r="F25" s="14"/>
      <c r="G25" s="14"/>
      <c r="H25" s="14"/>
    </row>
    <row r="26" spans="1:9" ht="62.25" customHeight="1" x14ac:dyDescent="0.25">
      <c r="A26" s="13"/>
      <c r="B26" s="13"/>
      <c r="C26" s="13"/>
      <c r="D26" s="13"/>
      <c r="E26" s="14"/>
      <c r="F26" s="14"/>
      <c r="G26" s="14"/>
      <c r="H26" s="14"/>
    </row>
    <row r="27" spans="1:9" ht="62.25" customHeight="1" x14ac:dyDescent="0.25">
      <c r="A27" s="13"/>
      <c r="B27" s="13"/>
      <c r="C27" s="13"/>
      <c r="D27" s="13"/>
      <c r="E27" s="14"/>
      <c r="F27" s="14"/>
      <c r="G27" s="14"/>
      <c r="H27" s="14"/>
    </row>
    <row r="28" spans="1:9" ht="62.25" customHeight="1" x14ac:dyDescent="0.25">
      <c r="A28" s="13"/>
      <c r="B28" s="13"/>
      <c r="C28" s="13"/>
      <c r="D28" s="13"/>
      <c r="E28" s="14"/>
      <c r="F28" s="14"/>
      <c r="G28" s="14"/>
      <c r="H28" s="14"/>
    </row>
    <row r="29" spans="1:9" ht="62.25" customHeight="1" x14ac:dyDescent="0.25">
      <c r="A29" s="13"/>
      <c r="B29" s="13"/>
      <c r="C29" s="13"/>
      <c r="D29" s="13"/>
      <c r="E29" s="14"/>
      <c r="F29" s="14"/>
      <c r="G29" s="14"/>
      <c r="H29" s="14"/>
    </row>
    <row r="30" spans="1:9" ht="62.25" customHeight="1" x14ac:dyDescent="0.25">
      <c r="A30" s="13"/>
      <c r="B30" s="13"/>
      <c r="C30" s="13"/>
      <c r="D30" s="13"/>
      <c r="E30" s="14"/>
      <c r="F30" s="14"/>
      <c r="G30" s="14"/>
      <c r="H30" s="14"/>
    </row>
    <row r="31" spans="1:9" ht="62.25" customHeight="1" x14ac:dyDescent="0.25">
      <c r="A31" s="13"/>
      <c r="B31" s="13"/>
      <c r="C31" s="13"/>
      <c r="D31" s="13"/>
      <c r="E31" s="14"/>
      <c r="F31" s="14"/>
      <c r="G31" s="14"/>
      <c r="H31" s="14"/>
    </row>
    <row r="32" spans="1:9"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sheetData>
  <mergeCells count="13">
    <mergeCell ref="A22:H22"/>
    <mergeCell ref="A23:H23"/>
    <mergeCell ref="E7:H7"/>
    <mergeCell ref="A2:B2"/>
    <mergeCell ref="G2:H2"/>
    <mergeCell ref="A4:H4"/>
    <mergeCell ref="A5:H5"/>
    <mergeCell ref="A6:H6"/>
    <mergeCell ref="B12:D12"/>
    <mergeCell ref="B14:D14"/>
    <mergeCell ref="A7:A8"/>
    <mergeCell ref="B7:B8"/>
    <mergeCell ref="C7:D7"/>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631C6-544C-40F4-A5D7-585F99F49286}">
  <dimension ref="A1:H927"/>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3"/>
      <c r="C1" s="13"/>
      <c r="D1" s="13"/>
      <c r="E1" s="14"/>
      <c r="F1" s="14"/>
      <c r="G1" s="14"/>
      <c r="H1" s="14"/>
    </row>
    <row r="2" spans="1:8" ht="15.75" x14ac:dyDescent="0.25">
      <c r="A2" s="44" t="s">
        <v>26</v>
      </c>
      <c r="B2" s="44"/>
      <c r="C2" s="13"/>
      <c r="D2" s="13"/>
      <c r="E2" s="14"/>
      <c r="F2" s="14"/>
      <c r="G2" s="45" t="s">
        <v>71</v>
      </c>
      <c r="H2" s="45"/>
    </row>
    <row r="3" spans="1:8" ht="15.75" x14ac:dyDescent="0.25">
      <c r="A3" s="12"/>
      <c r="B3" s="13"/>
      <c r="C3" s="13"/>
      <c r="D3" s="13"/>
      <c r="E3" s="14"/>
      <c r="F3" s="14"/>
      <c r="G3" s="14"/>
      <c r="H3" s="14"/>
    </row>
    <row r="4" spans="1:8" ht="15.75" x14ac:dyDescent="0.25">
      <c r="A4" s="46" t="s">
        <v>76</v>
      </c>
      <c r="B4" s="46"/>
      <c r="C4" s="46"/>
      <c r="D4" s="46"/>
      <c r="E4" s="46"/>
      <c r="F4" s="46"/>
      <c r="G4" s="46"/>
      <c r="H4" s="46"/>
    </row>
    <row r="5" spans="1:8" ht="15.75" x14ac:dyDescent="0.25">
      <c r="A5" s="47" t="s">
        <v>19</v>
      </c>
      <c r="B5" s="47"/>
      <c r="C5" s="47"/>
      <c r="D5" s="47"/>
      <c r="E5" s="47"/>
      <c r="F5" s="47"/>
      <c r="G5" s="47"/>
      <c r="H5" s="47"/>
    </row>
    <row r="6" spans="1:8" ht="15.75" x14ac:dyDescent="0.25">
      <c r="A6" s="48" t="s">
        <v>5</v>
      </c>
      <c r="B6" s="48"/>
      <c r="C6" s="48"/>
      <c r="D6" s="48"/>
      <c r="E6" s="48"/>
      <c r="F6" s="48"/>
      <c r="G6" s="48"/>
      <c r="H6" s="48"/>
    </row>
    <row r="7" spans="1:8" ht="15.75" x14ac:dyDescent="0.25">
      <c r="A7" s="43" t="s">
        <v>1</v>
      </c>
      <c r="B7" s="43" t="s">
        <v>2</v>
      </c>
      <c r="C7" s="43" t="s">
        <v>3</v>
      </c>
      <c r="D7" s="43"/>
      <c r="E7" s="43" t="s">
        <v>77</v>
      </c>
      <c r="F7" s="43"/>
      <c r="G7" s="43"/>
      <c r="H7" s="43"/>
    </row>
    <row r="8" spans="1:8" ht="15.75" x14ac:dyDescent="0.25">
      <c r="A8" s="43"/>
      <c r="B8" s="43"/>
      <c r="C8" s="8" t="s">
        <v>6</v>
      </c>
      <c r="D8" s="8" t="s">
        <v>7</v>
      </c>
      <c r="E8" s="15" t="s">
        <v>4</v>
      </c>
      <c r="F8" s="15" t="s">
        <v>9</v>
      </c>
      <c r="G8" s="15" t="s">
        <v>10</v>
      </c>
      <c r="H8" s="15" t="s">
        <v>11</v>
      </c>
    </row>
    <row r="9" spans="1:8" s="31" customFormat="1" ht="15.75" x14ac:dyDescent="0.25">
      <c r="A9" s="16" t="s">
        <v>0</v>
      </c>
      <c r="B9" s="42" t="s">
        <v>59</v>
      </c>
      <c r="C9" s="42"/>
      <c r="D9" s="42"/>
      <c r="E9" s="16"/>
      <c r="F9" s="16"/>
      <c r="G9" s="16"/>
      <c r="H9" s="16"/>
    </row>
    <row r="10" spans="1:8" ht="15.75" x14ac:dyDescent="0.25">
      <c r="A10" s="4">
        <v>1</v>
      </c>
      <c r="B10" s="25" t="s">
        <v>27</v>
      </c>
      <c r="C10" s="25" t="s">
        <v>28</v>
      </c>
      <c r="D10" s="25" t="s">
        <v>29</v>
      </c>
      <c r="E10" s="6">
        <f>+'41.1. Đất ở tại đô thị '!E10*0.7</f>
        <v>3891999.9999999995</v>
      </c>
      <c r="F10" s="6">
        <f>+'41.1. Đất ở tại đô thị '!F10*0.7</f>
        <v>2335200</v>
      </c>
      <c r="G10" s="6">
        <f>+'41.1. Đất ở tại đô thị '!G10*0.7</f>
        <v>1556800</v>
      </c>
      <c r="H10" s="6">
        <f>+'41.1. Đất ở tại đô thị '!H10*0.7</f>
        <v>778400</v>
      </c>
    </row>
    <row r="11" spans="1:8" ht="15.75" x14ac:dyDescent="0.25">
      <c r="A11" s="4">
        <v>2</v>
      </c>
      <c r="B11" s="25" t="s">
        <v>30</v>
      </c>
      <c r="C11" s="25" t="s">
        <v>29</v>
      </c>
      <c r="D11" s="25" t="s">
        <v>68</v>
      </c>
      <c r="E11" s="6">
        <f>+'41.1. Đất ở tại đô thị '!E11*0.7</f>
        <v>3367000</v>
      </c>
      <c r="F11" s="6">
        <f>+'41.1. Đất ở tại đô thị '!F11*0.7</f>
        <v>2020199.9999999998</v>
      </c>
      <c r="G11" s="6">
        <f>+'41.1. Đất ở tại đô thị '!G11*0.7</f>
        <v>1346800</v>
      </c>
      <c r="H11" s="6">
        <f>+'41.1. Đất ở tại đô thị '!H11*0.7</f>
        <v>673400</v>
      </c>
    </row>
    <row r="12" spans="1:8" ht="31.5" x14ac:dyDescent="0.25">
      <c r="A12" s="4">
        <v>3</v>
      </c>
      <c r="B12" s="25" t="s">
        <v>60</v>
      </c>
      <c r="C12" s="25" t="s">
        <v>67</v>
      </c>
      <c r="D12" s="25" t="s">
        <v>31</v>
      </c>
      <c r="E12" s="6">
        <f>+'41.1. Đất ở tại đô thị '!E12*0.7</f>
        <v>2394000</v>
      </c>
      <c r="F12" s="6">
        <f>+'41.1. Đất ở tại đô thị '!F12*0.7</f>
        <v>1436400</v>
      </c>
      <c r="G12" s="6">
        <f>+'41.1. Đất ở tại đô thị '!G12*0.7</f>
        <v>957599.99999999988</v>
      </c>
      <c r="H12" s="6">
        <f>+'41.1. Đất ở tại đô thị '!H12*0.7</f>
        <v>478799.99999999994</v>
      </c>
    </row>
    <row r="13" spans="1:8" ht="31.5" x14ac:dyDescent="0.25">
      <c r="A13" s="4">
        <v>4</v>
      </c>
      <c r="B13" s="25" t="s">
        <v>61</v>
      </c>
      <c r="C13" s="25" t="s">
        <v>31</v>
      </c>
      <c r="D13" s="25" t="s">
        <v>32</v>
      </c>
      <c r="E13" s="6">
        <f>+'41.1. Đất ở tại đô thị '!E13*0.7</f>
        <v>1547000</v>
      </c>
      <c r="F13" s="6">
        <f>+'41.1. Đất ở tại đô thị '!F13*0.7</f>
        <v>928199.99999999988</v>
      </c>
      <c r="G13" s="6">
        <f>+'41.1. Đất ở tại đô thị '!G13*0.7</f>
        <v>618800</v>
      </c>
      <c r="H13" s="6">
        <f>+'41.1. Đất ở tại đô thị '!H13*0.7</f>
        <v>309400</v>
      </c>
    </row>
    <row r="14" spans="1:8" ht="31.5" x14ac:dyDescent="0.25">
      <c r="A14" s="4">
        <v>5</v>
      </c>
      <c r="B14" s="7" t="s">
        <v>62</v>
      </c>
      <c r="C14" s="7" t="s">
        <v>32</v>
      </c>
      <c r="D14" s="25" t="s">
        <v>69</v>
      </c>
      <c r="E14" s="6">
        <f>+'41.1. Đất ở tại đô thị '!E14*0.7</f>
        <v>944999.99999999988</v>
      </c>
      <c r="F14" s="6">
        <f>+'41.1. Đất ở tại đô thị '!F14*0.7</f>
        <v>567000</v>
      </c>
      <c r="G14" s="6">
        <f>+'41.1. Đất ở tại đô thị '!G14*0.7</f>
        <v>378000</v>
      </c>
      <c r="H14" s="6"/>
    </row>
    <row r="15" spans="1:8" ht="31.5" x14ac:dyDescent="0.25">
      <c r="A15" s="4">
        <v>6</v>
      </c>
      <c r="B15" s="25" t="s">
        <v>63</v>
      </c>
      <c r="C15" s="25" t="s">
        <v>28</v>
      </c>
      <c r="D15" s="25" t="s">
        <v>33</v>
      </c>
      <c r="E15" s="6">
        <f>+'41.1. Đất ở tại đô thị '!E15*0.7</f>
        <v>2254000</v>
      </c>
      <c r="F15" s="6">
        <f>+'41.1. Đất ở tại đô thị '!F15*0.7</f>
        <v>1352400</v>
      </c>
      <c r="G15" s="6">
        <f>+'41.1. Đất ở tại đô thị '!G15*0.7</f>
        <v>901600</v>
      </c>
      <c r="H15" s="6">
        <f>+'41.1. Đất ở tại đô thị '!H15*0.7</f>
        <v>450800</v>
      </c>
    </row>
    <row r="16" spans="1:8" ht="31.5" x14ac:dyDescent="0.25">
      <c r="A16" s="4">
        <v>7</v>
      </c>
      <c r="B16" s="25" t="s">
        <v>64</v>
      </c>
      <c r="C16" s="25" t="s">
        <v>33</v>
      </c>
      <c r="D16" s="25" t="s">
        <v>69</v>
      </c>
      <c r="E16" s="6">
        <f>+'41.1. Đất ở tại đô thị '!E16*0.7</f>
        <v>1295000</v>
      </c>
      <c r="F16" s="6">
        <f>+'41.1. Đất ở tại đô thị '!F16*0.7</f>
        <v>777000</v>
      </c>
      <c r="G16" s="6">
        <f>+'41.1. Đất ở tại đô thị '!G16*0.7</f>
        <v>517999.99999999994</v>
      </c>
      <c r="H16" s="6"/>
    </row>
    <row r="17" spans="1:8" ht="15.75" x14ac:dyDescent="0.25">
      <c r="A17" s="4">
        <v>8</v>
      </c>
      <c r="B17" s="25" t="s">
        <v>65</v>
      </c>
      <c r="C17" s="25" t="s">
        <v>34</v>
      </c>
      <c r="D17" s="25" t="s">
        <v>35</v>
      </c>
      <c r="E17" s="6">
        <f>+'41.1. Đất ở tại đô thị '!E17*0.7</f>
        <v>1470000</v>
      </c>
      <c r="F17" s="6">
        <f>+'41.1. Đất ở tại đô thị '!F17*0.7</f>
        <v>882000</v>
      </c>
      <c r="G17" s="6">
        <f>+'41.1. Đất ở tại đô thị '!G17*0.7</f>
        <v>588000</v>
      </c>
      <c r="H17" s="6">
        <f>+'41.1. Đất ở tại đô thị '!H17*0.7</f>
        <v>294000</v>
      </c>
    </row>
    <row r="18" spans="1:8" ht="31.5" x14ac:dyDescent="0.25">
      <c r="A18" s="4">
        <v>9</v>
      </c>
      <c r="B18" s="25" t="s">
        <v>66</v>
      </c>
      <c r="C18" s="25" t="s">
        <v>35</v>
      </c>
      <c r="D18" s="25" t="s">
        <v>70</v>
      </c>
      <c r="E18" s="6">
        <f>+'41.1. Đất ở tại đô thị '!E18*0.7</f>
        <v>812000</v>
      </c>
      <c r="F18" s="6">
        <f>+'41.1. Đất ở tại đô thị '!F18*0.7</f>
        <v>487199.99999999994</v>
      </c>
      <c r="G18" s="6">
        <f>+'41.1. Đất ở tại đô thị '!G18*0.7</f>
        <v>324800</v>
      </c>
      <c r="H18" s="6"/>
    </row>
    <row r="19" spans="1:8" ht="15.75" x14ac:dyDescent="0.25">
      <c r="A19" s="4">
        <v>10</v>
      </c>
      <c r="B19" s="38" t="s">
        <v>38</v>
      </c>
      <c r="C19" s="38"/>
      <c r="D19" s="38"/>
      <c r="E19" s="6">
        <f>+'41.1. Đất ở tại đô thị '!E19*0.7</f>
        <v>3283000</v>
      </c>
      <c r="F19" s="6">
        <f>+'41.1. Đất ở tại đô thị '!F19*0.7</f>
        <v>1969799.9999999998</v>
      </c>
      <c r="G19" s="6"/>
      <c r="H19" s="6"/>
    </row>
    <row r="20" spans="1:8" ht="15.75" x14ac:dyDescent="0.25">
      <c r="A20" s="39" t="s">
        <v>72</v>
      </c>
      <c r="B20" s="39"/>
      <c r="C20" s="39"/>
      <c r="D20" s="39"/>
      <c r="E20" s="39"/>
      <c r="F20" s="39"/>
      <c r="G20" s="39"/>
      <c r="H20" s="39"/>
    </row>
    <row r="21" spans="1:8" ht="15.75" x14ac:dyDescent="0.25">
      <c r="A21" s="40" t="s">
        <v>36</v>
      </c>
      <c r="B21" s="40"/>
      <c r="C21" s="40"/>
      <c r="D21" s="40"/>
      <c r="E21" s="41"/>
      <c r="F21" s="41"/>
      <c r="G21" s="41"/>
      <c r="H21" s="41"/>
    </row>
    <row r="22" spans="1:8" ht="31.5" x14ac:dyDescent="0.25">
      <c r="A22" s="4">
        <v>1</v>
      </c>
      <c r="B22" s="25" t="s">
        <v>59</v>
      </c>
      <c r="C22" s="25"/>
      <c r="D22" s="25"/>
      <c r="E22" s="6">
        <f>+'41.1. Đất ở tại đô thị '!E22*0.7</f>
        <v>140000</v>
      </c>
      <c r="F22" s="27"/>
      <c r="G22" s="27"/>
      <c r="H22" s="27"/>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sheetData>
  <mergeCells count="13">
    <mergeCell ref="A20:H20"/>
    <mergeCell ref="A21:H21"/>
    <mergeCell ref="B9:D9"/>
    <mergeCell ref="B19:D19"/>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29"/>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11" ht="15.75" x14ac:dyDescent="0.25">
      <c r="A1" s="5"/>
      <c r="B1" s="13"/>
      <c r="C1" s="13"/>
      <c r="D1" s="13"/>
      <c r="E1" s="14"/>
      <c r="F1" s="14"/>
      <c r="G1" s="14"/>
      <c r="H1" s="14"/>
    </row>
    <row r="2" spans="1:11" ht="15.75" x14ac:dyDescent="0.25">
      <c r="A2" s="44" t="s">
        <v>26</v>
      </c>
      <c r="B2" s="44"/>
      <c r="C2" s="13"/>
      <c r="D2" s="13"/>
      <c r="E2" s="14"/>
      <c r="F2" s="14"/>
      <c r="G2" s="45" t="s">
        <v>20</v>
      </c>
      <c r="H2" s="45"/>
    </row>
    <row r="3" spans="1:11" ht="15.75" x14ac:dyDescent="0.25">
      <c r="A3" s="12"/>
      <c r="B3" s="13"/>
      <c r="C3" s="13"/>
      <c r="D3" s="13"/>
      <c r="E3" s="14"/>
      <c r="F3" s="14"/>
      <c r="G3" s="14"/>
      <c r="H3" s="14"/>
    </row>
    <row r="4" spans="1:11" ht="15.75" x14ac:dyDescent="0.25">
      <c r="A4" s="46" t="s">
        <v>82</v>
      </c>
      <c r="B4" s="46"/>
      <c r="C4" s="46"/>
      <c r="D4" s="46"/>
      <c r="E4" s="46"/>
      <c r="F4" s="46"/>
      <c r="G4" s="46"/>
      <c r="H4" s="46"/>
    </row>
    <row r="5" spans="1:11" ht="15.75" x14ac:dyDescent="0.25">
      <c r="A5" s="47" t="s">
        <v>19</v>
      </c>
      <c r="B5" s="47"/>
      <c r="C5" s="47"/>
      <c r="D5" s="47"/>
      <c r="E5" s="47"/>
      <c r="F5" s="47"/>
      <c r="G5" s="47"/>
      <c r="H5" s="47"/>
    </row>
    <row r="6" spans="1:11" ht="15.75" x14ac:dyDescent="0.25">
      <c r="A6" s="48" t="s">
        <v>5</v>
      </c>
      <c r="B6" s="48"/>
      <c r="C6" s="48"/>
      <c r="D6" s="48"/>
      <c r="E6" s="48"/>
      <c r="F6" s="48"/>
      <c r="G6" s="48"/>
      <c r="H6" s="48"/>
    </row>
    <row r="7" spans="1:11" ht="15.75" x14ac:dyDescent="0.25">
      <c r="A7" s="43" t="s">
        <v>1</v>
      </c>
      <c r="B7" s="43" t="s">
        <v>2</v>
      </c>
      <c r="C7" s="43" t="s">
        <v>3</v>
      </c>
      <c r="D7" s="43"/>
      <c r="E7" s="43" t="s">
        <v>77</v>
      </c>
      <c r="F7" s="43"/>
      <c r="G7" s="43"/>
      <c r="H7" s="43"/>
    </row>
    <row r="8" spans="1:11" ht="15.75" x14ac:dyDescent="0.25">
      <c r="A8" s="43"/>
      <c r="B8" s="43"/>
      <c r="C8" s="8" t="s">
        <v>6</v>
      </c>
      <c r="D8" s="8" t="s">
        <v>7</v>
      </c>
      <c r="E8" s="15" t="s">
        <v>4</v>
      </c>
      <c r="F8" s="15" t="s">
        <v>9</v>
      </c>
      <c r="G8" s="15" t="s">
        <v>10</v>
      </c>
      <c r="H8" s="15" t="s">
        <v>11</v>
      </c>
    </row>
    <row r="9" spans="1:11" ht="15.75" x14ac:dyDescent="0.25">
      <c r="A9" s="8">
        <v>1</v>
      </c>
      <c r="B9" s="24" t="s">
        <v>46</v>
      </c>
      <c r="C9" s="25"/>
      <c r="D9" s="25"/>
      <c r="E9" s="6"/>
      <c r="F9" s="27"/>
      <c r="G9" s="27"/>
      <c r="H9" s="27"/>
    </row>
    <row r="10" spans="1:11" ht="51.6" customHeight="1" x14ac:dyDescent="0.25">
      <c r="A10" s="4">
        <v>1</v>
      </c>
      <c r="B10" s="34" t="s">
        <v>39</v>
      </c>
      <c r="C10" s="34" t="s">
        <v>40</v>
      </c>
      <c r="D10" s="34" t="s">
        <v>41</v>
      </c>
      <c r="E10" s="17">
        <f>+'41.2. Đất ở tại nông thôn'!E10*0.7</f>
        <v>560000</v>
      </c>
      <c r="F10" s="17">
        <f>+'41.2. Đất ở tại nông thôn'!F10*0.7</f>
        <v>336000</v>
      </c>
      <c r="G10" s="17">
        <f>+'41.2. Đất ở tại nông thôn'!G10*0.7</f>
        <v>224000</v>
      </c>
      <c r="H10" s="17"/>
    </row>
    <row r="11" spans="1:11" ht="62.25" customHeight="1" x14ac:dyDescent="0.25">
      <c r="A11" s="4">
        <v>2</v>
      </c>
      <c r="B11" s="34" t="s">
        <v>42</v>
      </c>
      <c r="C11" s="34" t="s">
        <v>43</v>
      </c>
      <c r="D11" s="34" t="s">
        <v>44</v>
      </c>
      <c r="E11" s="17">
        <f>+'41.2. Đất ở tại nông thôn'!E11*0.7</f>
        <v>489999.99999999994</v>
      </c>
      <c r="F11" s="17">
        <f>+'41.2. Đất ở tại nông thôn'!F11*0.7</f>
        <v>294000</v>
      </c>
      <c r="G11" s="17"/>
      <c r="H11" s="17"/>
    </row>
    <row r="12" spans="1:11" ht="34.9" customHeight="1" x14ac:dyDescent="0.25">
      <c r="A12" s="4">
        <v>3</v>
      </c>
      <c r="B12" s="49" t="s">
        <v>45</v>
      </c>
      <c r="C12" s="49"/>
      <c r="D12" s="49"/>
      <c r="E12" s="17">
        <f>+'41.2. Đất ở tại nông thôn'!E12*0.7</f>
        <v>350000</v>
      </c>
      <c r="F12" s="17">
        <f>+'41.2. Đất ở tại nông thôn'!F12*0.7</f>
        <v>210000</v>
      </c>
      <c r="G12" s="17"/>
      <c r="H12" s="17"/>
    </row>
    <row r="13" spans="1:11" ht="15.75" x14ac:dyDescent="0.25">
      <c r="A13" s="8">
        <v>2</v>
      </c>
      <c r="B13" s="32" t="s">
        <v>47</v>
      </c>
      <c r="C13" s="35"/>
      <c r="D13" s="35"/>
      <c r="E13" s="17"/>
      <c r="F13" s="17"/>
      <c r="G13" s="17"/>
      <c r="H13" s="17"/>
    </row>
    <row r="14" spans="1:11" ht="15.75" x14ac:dyDescent="0.25">
      <c r="A14" s="4">
        <v>1</v>
      </c>
      <c r="B14" s="49" t="s">
        <v>37</v>
      </c>
      <c r="C14" s="49"/>
      <c r="D14" s="49"/>
      <c r="E14" s="17">
        <f>+'41.2. Đất ở tại nông thôn'!E14*0.7</f>
        <v>560000</v>
      </c>
      <c r="F14" s="17">
        <f>+'41.2. Đất ở tại nông thôn'!F14*0.7</f>
        <v>336000</v>
      </c>
      <c r="G14" s="17">
        <f>+'41.2. Đất ở tại nông thôn'!G14*0.7</f>
        <v>224000</v>
      </c>
      <c r="H14" s="17">
        <f>+'41.2. Đất ở tại nông thôn'!H14*0.7</f>
        <v>112000</v>
      </c>
      <c r="I14" s="13"/>
      <c r="J14" s="13"/>
      <c r="K14" s="13"/>
    </row>
    <row r="15" spans="1:11" ht="39" customHeight="1" x14ac:dyDescent="0.25">
      <c r="A15" s="4">
        <v>2</v>
      </c>
      <c r="B15" s="29" t="s">
        <v>48</v>
      </c>
      <c r="C15" s="29" t="s">
        <v>49</v>
      </c>
      <c r="D15" s="29" t="s">
        <v>50</v>
      </c>
      <c r="E15" s="17">
        <f>+'41.2. Đất ở tại nông thôn'!E15*0.7</f>
        <v>937999.99999999988</v>
      </c>
      <c r="F15" s="17">
        <f>+'41.2. Đất ở tại nông thôn'!F15*0.7</f>
        <v>562800</v>
      </c>
      <c r="G15" s="17">
        <f>+'41.2. Đất ở tại nông thôn'!G15*0.7</f>
        <v>375200</v>
      </c>
      <c r="H15" s="17">
        <f>+'41.2. Đất ở tại nông thôn'!H15*0.7</f>
        <v>187600</v>
      </c>
    </row>
    <row r="16" spans="1:11" ht="31.5" x14ac:dyDescent="0.25">
      <c r="A16" s="4">
        <v>3</v>
      </c>
      <c r="B16" s="29" t="s">
        <v>48</v>
      </c>
      <c r="C16" s="29" t="s">
        <v>50</v>
      </c>
      <c r="D16" s="29" t="s">
        <v>51</v>
      </c>
      <c r="E16" s="17">
        <f>+'41.2. Đất ở tại nông thôn'!E16*0.7</f>
        <v>489999.99999999994</v>
      </c>
      <c r="F16" s="17">
        <f>+'41.2. Đất ở tại nông thôn'!F16*0.7</f>
        <v>294000</v>
      </c>
      <c r="G16" s="17">
        <f>+'41.2. Đất ở tại nông thôn'!G16*0.7</f>
        <v>196000</v>
      </c>
      <c r="H16" s="17">
        <f>+'41.2. Đất ở tại nông thôn'!H16*0.7</f>
        <v>98000</v>
      </c>
    </row>
    <row r="17" spans="1:9" ht="31.5" x14ac:dyDescent="0.25">
      <c r="A17" s="4">
        <v>4</v>
      </c>
      <c r="B17" s="29" t="s">
        <v>52</v>
      </c>
      <c r="C17" s="29" t="s">
        <v>53</v>
      </c>
      <c r="D17" s="29" t="s">
        <v>54</v>
      </c>
      <c r="E17" s="17">
        <f>+'41.2. Đất ở tại nông thôn'!E17*0.7</f>
        <v>560000</v>
      </c>
      <c r="F17" s="17">
        <f>+'41.2. Đất ở tại nông thôn'!F17*0.7</f>
        <v>336000</v>
      </c>
      <c r="G17" s="17">
        <f>+'41.2. Đất ở tại nông thôn'!G17*0.7</f>
        <v>224000</v>
      </c>
      <c r="H17" s="17">
        <f>+'41.2. Đất ở tại nông thôn'!H17*0.7</f>
        <v>112000</v>
      </c>
    </row>
    <row r="18" spans="1:9" ht="62.25" customHeight="1" x14ac:dyDescent="0.25">
      <c r="A18" s="4">
        <v>5</v>
      </c>
      <c r="B18" s="29" t="s">
        <v>52</v>
      </c>
      <c r="C18" s="29" t="s">
        <v>54</v>
      </c>
      <c r="D18" s="29" t="s">
        <v>55</v>
      </c>
      <c r="E18" s="17">
        <f>+'41.2. Đất ở tại nông thôn'!E18*0.7</f>
        <v>525000</v>
      </c>
      <c r="F18" s="17">
        <f>+'41.2. Đất ở tại nông thôn'!F18*0.7</f>
        <v>315000</v>
      </c>
      <c r="G18" s="17">
        <f>+'41.2. Đất ở tại nông thôn'!G18*0.7</f>
        <v>210000</v>
      </c>
      <c r="H18" s="17">
        <f>+'41.2. Đất ở tại nông thôn'!H18*0.7</f>
        <v>105000</v>
      </c>
    </row>
    <row r="19" spans="1:9" ht="31.5" x14ac:dyDescent="0.25">
      <c r="A19" s="4">
        <v>6</v>
      </c>
      <c r="B19" s="29" t="s">
        <v>52</v>
      </c>
      <c r="C19" s="29" t="s">
        <v>55</v>
      </c>
      <c r="D19" s="29" t="s">
        <v>56</v>
      </c>
      <c r="E19" s="17">
        <f>+'41.2. Đất ở tại nông thôn'!E19*0.7</f>
        <v>1155000</v>
      </c>
      <c r="F19" s="17">
        <f>+'41.2. Đất ở tại nông thôn'!F19*0.7</f>
        <v>693000</v>
      </c>
      <c r="G19" s="17">
        <f>+'41.2. Đất ở tại nông thôn'!G19*0.7</f>
        <v>461999.99999999994</v>
      </c>
      <c r="H19" s="17">
        <f>+'41.2. Đất ở tại nông thôn'!H19*0.7</f>
        <v>230999.99999999997</v>
      </c>
    </row>
    <row r="20" spans="1:9" ht="31.5" x14ac:dyDescent="0.25">
      <c r="A20" s="4">
        <v>7</v>
      </c>
      <c r="B20" s="29" t="s">
        <v>52</v>
      </c>
      <c r="C20" s="29" t="s">
        <v>56</v>
      </c>
      <c r="D20" s="29" t="s">
        <v>57</v>
      </c>
      <c r="E20" s="17">
        <f>+'41.2. Đất ở tại nông thôn'!E20*0.7</f>
        <v>1050000</v>
      </c>
      <c r="F20" s="17">
        <f>+'41.2. Đất ở tại nông thôn'!F20*0.7</f>
        <v>630000</v>
      </c>
      <c r="G20" s="17">
        <f>+'41.2. Đất ở tại nông thôn'!G20*0.7</f>
        <v>420000</v>
      </c>
      <c r="H20" s="17">
        <f>+'41.2. Đất ở tại nông thôn'!H20*0.7</f>
        <v>210000</v>
      </c>
      <c r="I20" s="33"/>
    </row>
    <row r="21" spans="1:9" ht="31.5" x14ac:dyDescent="0.25">
      <c r="A21" s="4">
        <v>8</v>
      </c>
      <c r="B21" s="29" t="s">
        <v>52</v>
      </c>
      <c r="C21" s="29" t="s">
        <v>57</v>
      </c>
      <c r="D21" s="35" t="s">
        <v>58</v>
      </c>
      <c r="E21" s="17">
        <f>+'41.2. Đất ở tại nông thôn'!E21*0.7</f>
        <v>420000</v>
      </c>
      <c r="F21" s="17">
        <f>+'41.2. Đất ở tại nông thôn'!F21*0.7</f>
        <v>251999.99999999997</v>
      </c>
      <c r="G21" s="17">
        <f>+'41.2. Đất ở tại nông thôn'!G21*0.7</f>
        <v>168000</v>
      </c>
      <c r="H21" s="17">
        <f>+'41.2. Đất ở tại nông thôn'!H21*0.7</f>
        <v>84000</v>
      </c>
    </row>
    <row r="22" spans="1:9" ht="15.75" x14ac:dyDescent="0.25">
      <c r="A22" s="39" t="s">
        <v>79</v>
      </c>
      <c r="B22" s="39"/>
      <c r="C22" s="39"/>
      <c r="D22" s="39"/>
      <c r="E22" s="39"/>
      <c r="F22" s="39"/>
      <c r="G22" s="39"/>
      <c r="H22" s="39"/>
    </row>
    <row r="23" spans="1:9" ht="15.75" x14ac:dyDescent="0.25">
      <c r="A23" s="40" t="s">
        <v>8</v>
      </c>
      <c r="B23" s="40"/>
      <c r="C23" s="40"/>
      <c r="D23" s="40"/>
      <c r="E23" s="40"/>
      <c r="F23" s="40"/>
      <c r="G23" s="40"/>
      <c r="H23" s="40"/>
    </row>
    <row r="24" spans="1:9" ht="31.5" x14ac:dyDescent="0.25">
      <c r="A24" s="4">
        <v>1</v>
      </c>
      <c r="B24" s="26" t="s">
        <v>80</v>
      </c>
      <c r="C24" s="26"/>
      <c r="D24" s="26"/>
      <c r="E24" s="30">
        <f>+'41.2. Đất ở tại nông thôn'!E24*0.7</f>
        <v>98000</v>
      </c>
      <c r="F24" s="27"/>
      <c r="G24" s="27"/>
      <c r="H24" s="27"/>
    </row>
    <row r="25" spans="1:9" ht="62.25" customHeight="1" x14ac:dyDescent="0.25">
      <c r="A25" s="13"/>
      <c r="B25" s="13"/>
      <c r="C25" s="13"/>
      <c r="D25" s="13"/>
      <c r="E25" s="14"/>
      <c r="F25" s="14"/>
      <c r="G25" s="14"/>
      <c r="H25" s="14"/>
    </row>
    <row r="26" spans="1:9" ht="62.25" customHeight="1" x14ac:dyDescent="0.25">
      <c r="A26" s="13"/>
      <c r="B26" s="13"/>
      <c r="C26" s="13"/>
      <c r="D26" s="13"/>
      <c r="E26" s="14"/>
      <c r="F26" s="14"/>
      <c r="G26" s="14"/>
      <c r="H26" s="14"/>
    </row>
    <row r="27" spans="1:9" ht="62.25" customHeight="1" x14ac:dyDescent="0.25">
      <c r="A27" s="13"/>
      <c r="B27" s="13"/>
      <c r="C27" s="13"/>
      <c r="D27" s="13"/>
      <c r="E27" s="14"/>
      <c r="F27" s="14"/>
      <c r="G27" s="14"/>
      <c r="H27" s="14"/>
    </row>
    <row r="28" spans="1:9" ht="62.25" customHeight="1" x14ac:dyDescent="0.25">
      <c r="A28" s="13"/>
      <c r="B28" s="13"/>
      <c r="C28" s="13"/>
      <c r="D28" s="13"/>
      <c r="E28" s="14"/>
      <c r="F28" s="14"/>
      <c r="G28" s="14"/>
      <c r="H28" s="14"/>
    </row>
    <row r="29" spans="1:9" ht="62.25" customHeight="1" x14ac:dyDescent="0.25">
      <c r="A29" s="13"/>
      <c r="B29" s="13"/>
      <c r="C29" s="13"/>
      <c r="D29" s="13"/>
      <c r="E29" s="14"/>
      <c r="F29" s="14"/>
      <c r="G29" s="14"/>
      <c r="H29" s="14"/>
    </row>
    <row r="30" spans="1:9" ht="62.25" customHeight="1" x14ac:dyDescent="0.25">
      <c r="A30" s="13"/>
      <c r="B30" s="13"/>
      <c r="C30" s="13"/>
      <c r="D30" s="13"/>
      <c r="E30" s="14"/>
      <c r="F30" s="14"/>
      <c r="G30" s="14"/>
      <c r="H30" s="14"/>
    </row>
    <row r="31" spans="1:9" ht="62.25" customHeight="1" x14ac:dyDescent="0.25">
      <c r="A31" s="13"/>
      <c r="B31" s="13"/>
      <c r="C31" s="13"/>
      <c r="D31" s="13"/>
      <c r="E31" s="14"/>
      <c r="F31" s="14"/>
      <c r="G31" s="14"/>
      <c r="H31" s="14"/>
    </row>
    <row r="32" spans="1:9"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sheetData>
  <mergeCells count="13">
    <mergeCell ref="A2:B2"/>
    <mergeCell ref="G2:H2"/>
    <mergeCell ref="A4:H4"/>
    <mergeCell ref="A5:H5"/>
    <mergeCell ref="A6:H6"/>
    <mergeCell ref="B14:D14"/>
    <mergeCell ref="A22:H22"/>
    <mergeCell ref="A23:H23"/>
    <mergeCell ref="B12:D12"/>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0"/>
      <c r="B1" s="9"/>
      <c r="C1" s="9"/>
      <c r="D1" s="9"/>
      <c r="E1" s="9"/>
    </row>
    <row r="2" spans="1:8" ht="15.75" customHeight="1" x14ac:dyDescent="0.25">
      <c r="A2" s="44" t="s">
        <v>26</v>
      </c>
      <c r="B2" s="44"/>
      <c r="C2" s="9"/>
      <c r="D2" s="9"/>
      <c r="E2" s="23" t="s">
        <v>23</v>
      </c>
    </row>
    <row r="3" spans="1:8" x14ac:dyDescent="0.25">
      <c r="A3" s="20"/>
      <c r="B3" s="9"/>
      <c r="C3" s="9"/>
      <c r="D3" s="9"/>
      <c r="E3" s="9"/>
    </row>
    <row r="4" spans="1:8" x14ac:dyDescent="0.25">
      <c r="A4" s="55" t="s">
        <v>83</v>
      </c>
      <c r="B4" s="55"/>
      <c r="C4" s="55"/>
      <c r="D4" s="55"/>
      <c r="E4" s="55"/>
    </row>
    <row r="5" spans="1:8" s="3" customFormat="1" ht="15.6" customHeight="1" x14ac:dyDescent="0.25">
      <c r="A5" s="47" t="s">
        <v>19</v>
      </c>
      <c r="B5" s="47"/>
      <c r="C5" s="47"/>
      <c r="D5" s="47"/>
      <c r="E5" s="47"/>
      <c r="F5" s="37"/>
      <c r="G5" s="37"/>
      <c r="H5" s="37"/>
    </row>
    <row r="6" spans="1:8" x14ac:dyDescent="0.25">
      <c r="A6" s="51" t="s">
        <v>24</v>
      </c>
      <c r="B6" s="51"/>
      <c r="C6" s="51"/>
      <c r="D6" s="51"/>
      <c r="E6" s="51"/>
    </row>
    <row r="7" spans="1:8" x14ac:dyDescent="0.25">
      <c r="A7" s="51" t="s">
        <v>12</v>
      </c>
      <c r="B7" s="51"/>
      <c r="C7" s="51"/>
      <c r="D7" s="51"/>
      <c r="E7" s="51"/>
    </row>
    <row r="8" spans="1:8" x14ac:dyDescent="0.25">
      <c r="A8" s="50" t="s">
        <v>17</v>
      </c>
      <c r="B8" s="50"/>
      <c r="C8" s="50"/>
      <c r="D8" s="50"/>
      <c r="E8" s="50"/>
    </row>
    <row r="9" spans="1:8" x14ac:dyDescent="0.25">
      <c r="A9" s="52" t="s">
        <v>13</v>
      </c>
      <c r="B9" s="52" t="s">
        <v>22</v>
      </c>
      <c r="C9" s="54" t="s">
        <v>21</v>
      </c>
      <c r="D9" s="54"/>
      <c r="E9" s="54"/>
    </row>
    <row r="10" spans="1:8" x14ac:dyDescent="0.25">
      <c r="A10" s="53"/>
      <c r="B10" s="53"/>
      <c r="C10" s="2" t="s">
        <v>4</v>
      </c>
      <c r="D10" s="2" t="s">
        <v>9</v>
      </c>
      <c r="E10" s="2" t="s">
        <v>10</v>
      </c>
    </row>
    <row r="11" spans="1:8" ht="31.5" x14ac:dyDescent="0.25">
      <c r="A11" s="1">
        <f>MAX(A9)+1</f>
        <v>1</v>
      </c>
      <c r="B11" s="21" t="s">
        <v>59</v>
      </c>
      <c r="C11" s="36">
        <v>64000</v>
      </c>
      <c r="D11" s="36">
        <v>58000</v>
      </c>
      <c r="E11" s="36">
        <v>51000</v>
      </c>
    </row>
    <row r="12" spans="1:8" x14ac:dyDescent="0.25">
      <c r="A12" s="1">
        <f t="shared" ref="A12:A13" si="0">MAX(A11)+1</f>
        <v>2</v>
      </c>
      <c r="B12" s="28" t="s">
        <v>46</v>
      </c>
      <c r="C12" s="36">
        <v>51000</v>
      </c>
      <c r="D12" s="36">
        <v>46000</v>
      </c>
      <c r="E12" s="36">
        <v>41000</v>
      </c>
    </row>
    <row r="13" spans="1:8" x14ac:dyDescent="0.25">
      <c r="A13" s="1">
        <f t="shared" si="0"/>
        <v>3</v>
      </c>
      <c r="B13" s="28" t="s">
        <v>47</v>
      </c>
      <c r="C13" s="36">
        <v>51000</v>
      </c>
      <c r="D13" s="36">
        <v>46000</v>
      </c>
      <c r="E13" s="36">
        <v>41000</v>
      </c>
    </row>
    <row r="14" spans="1:8" x14ac:dyDescent="0.25">
      <c r="A14" s="22"/>
      <c r="B14" s="22"/>
      <c r="C14" s="22"/>
      <c r="D14" s="22"/>
      <c r="E14" s="22"/>
    </row>
    <row r="15" spans="1:8" x14ac:dyDescent="0.25">
      <c r="A15" s="51" t="s">
        <v>25</v>
      </c>
      <c r="B15" s="51"/>
      <c r="C15" s="51"/>
      <c r="D15" s="51"/>
      <c r="E15" s="51"/>
    </row>
    <row r="16" spans="1:8" x14ac:dyDescent="0.25">
      <c r="A16" s="50" t="s">
        <v>17</v>
      </c>
      <c r="B16" s="50"/>
      <c r="C16" s="50"/>
      <c r="D16" s="50"/>
      <c r="E16" s="50"/>
    </row>
    <row r="17" spans="1:5" x14ac:dyDescent="0.25">
      <c r="A17" s="52" t="s">
        <v>13</v>
      </c>
      <c r="B17" s="52" t="s">
        <v>22</v>
      </c>
      <c r="C17" s="54" t="s">
        <v>21</v>
      </c>
      <c r="D17" s="54"/>
      <c r="E17" s="54"/>
    </row>
    <row r="18" spans="1:5" x14ac:dyDescent="0.25">
      <c r="A18" s="53"/>
      <c r="B18" s="53"/>
      <c r="C18" s="2" t="s">
        <v>4</v>
      </c>
      <c r="D18" s="2" t="s">
        <v>9</v>
      </c>
      <c r="E18" s="2" t="s">
        <v>10</v>
      </c>
    </row>
    <row r="19" spans="1:5" ht="31.5" x14ac:dyDescent="0.25">
      <c r="A19" s="1">
        <f>MAX(A17)+1</f>
        <v>1</v>
      </c>
      <c r="B19" s="21" t="str">
        <f t="shared" ref="B19:B21" si="1">B11</f>
        <v>Thị trấn Nông trường Thái Bình cũ</v>
      </c>
      <c r="C19" s="36">
        <v>58000</v>
      </c>
      <c r="D19" s="36">
        <v>52000</v>
      </c>
      <c r="E19" s="36">
        <v>46000</v>
      </c>
    </row>
    <row r="20" spans="1:5" x14ac:dyDescent="0.25">
      <c r="A20" s="1">
        <f t="shared" ref="A20:A21" si="2">MAX(A19)+1</f>
        <v>2</v>
      </c>
      <c r="B20" s="21" t="str">
        <f t="shared" si="1"/>
        <v>Xã Thái Bình cũ</v>
      </c>
      <c r="C20" s="36">
        <v>45000</v>
      </c>
      <c r="D20" s="36">
        <v>41000</v>
      </c>
      <c r="E20" s="36">
        <v>36000</v>
      </c>
    </row>
    <row r="21" spans="1:5" x14ac:dyDescent="0.25">
      <c r="A21" s="1">
        <f t="shared" si="2"/>
        <v>3</v>
      </c>
      <c r="B21" s="21" t="str">
        <f t="shared" si="1"/>
        <v>Xã Lâm Ca cũ</v>
      </c>
      <c r="C21" s="36">
        <v>45000</v>
      </c>
      <c r="D21" s="36">
        <v>41000</v>
      </c>
      <c r="E21" s="36">
        <v>36000</v>
      </c>
    </row>
    <row r="22" spans="1:5" x14ac:dyDescent="0.25">
      <c r="A22" s="22"/>
      <c r="B22" s="22"/>
      <c r="C22" s="22"/>
      <c r="D22" s="22"/>
      <c r="E22" s="22"/>
    </row>
    <row r="23" spans="1:5" x14ac:dyDescent="0.25">
      <c r="A23" s="51" t="s">
        <v>14</v>
      </c>
      <c r="B23" s="51"/>
      <c r="C23" s="51"/>
      <c r="D23" s="51"/>
      <c r="E23" s="51"/>
    </row>
    <row r="24" spans="1:5" x14ac:dyDescent="0.25">
      <c r="A24" s="50" t="s">
        <v>17</v>
      </c>
      <c r="B24" s="50"/>
      <c r="C24" s="50"/>
      <c r="D24" s="50"/>
      <c r="E24" s="50"/>
    </row>
    <row r="25" spans="1:5" x14ac:dyDescent="0.25">
      <c r="A25" s="52" t="s">
        <v>13</v>
      </c>
      <c r="B25" s="52" t="s">
        <v>22</v>
      </c>
      <c r="C25" s="54" t="s">
        <v>21</v>
      </c>
      <c r="D25" s="54"/>
      <c r="E25" s="54"/>
    </row>
    <row r="26" spans="1:5" x14ac:dyDescent="0.25">
      <c r="A26" s="53"/>
      <c r="B26" s="53"/>
      <c r="C26" s="2" t="s">
        <v>4</v>
      </c>
      <c r="D26" s="2" t="s">
        <v>9</v>
      </c>
      <c r="E26" s="2" t="s">
        <v>10</v>
      </c>
    </row>
    <row r="27" spans="1:5" ht="31.5" x14ac:dyDescent="0.25">
      <c r="A27" s="1">
        <f>MAX(A25)+1</f>
        <v>1</v>
      </c>
      <c r="B27" s="21" t="str">
        <f t="shared" ref="B27:B29" si="3">B11</f>
        <v>Thị trấn Nông trường Thái Bình cũ</v>
      </c>
      <c r="C27" s="36">
        <v>51000</v>
      </c>
      <c r="D27" s="36">
        <v>46000</v>
      </c>
      <c r="E27" s="36">
        <v>41000</v>
      </c>
    </row>
    <row r="28" spans="1:5" x14ac:dyDescent="0.25">
      <c r="A28" s="1">
        <f t="shared" ref="A28:A29" si="4">MAX(A27)+1</f>
        <v>2</v>
      </c>
      <c r="B28" s="21" t="str">
        <f t="shared" si="3"/>
        <v>Xã Thái Bình cũ</v>
      </c>
      <c r="C28" s="36">
        <v>40000</v>
      </c>
      <c r="D28" s="36">
        <v>36000</v>
      </c>
      <c r="E28" s="36">
        <v>32000</v>
      </c>
    </row>
    <row r="29" spans="1:5" x14ac:dyDescent="0.25">
      <c r="A29" s="1">
        <f t="shared" si="4"/>
        <v>3</v>
      </c>
      <c r="B29" s="21" t="str">
        <f t="shared" si="3"/>
        <v>Xã Lâm Ca cũ</v>
      </c>
      <c r="C29" s="36">
        <v>40000</v>
      </c>
      <c r="D29" s="36">
        <v>36000</v>
      </c>
      <c r="E29" s="36">
        <v>32000</v>
      </c>
    </row>
    <row r="30" spans="1:5" x14ac:dyDescent="0.25">
      <c r="A30" s="22"/>
      <c r="B30" s="22"/>
      <c r="C30" s="22"/>
      <c r="D30" s="22"/>
      <c r="E30" s="22"/>
    </row>
    <row r="31" spans="1:5" x14ac:dyDescent="0.25">
      <c r="A31" s="51" t="s">
        <v>15</v>
      </c>
      <c r="B31" s="51"/>
      <c r="C31" s="51"/>
      <c r="D31" s="51"/>
      <c r="E31" s="51"/>
    </row>
    <row r="32" spans="1:5" x14ac:dyDescent="0.25">
      <c r="A32" s="50" t="s">
        <v>17</v>
      </c>
      <c r="B32" s="50"/>
      <c r="C32" s="50"/>
      <c r="D32" s="50"/>
      <c r="E32" s="50"/>
    </row>
    <row r="33" spans="1:5" x14ac:dyDescent="0.25">
      <c r="A33" s="52" t="s">
        <v>13</v>
      </c>
      <c r="B33" s="52" t="s">
        <v>22</v>
      </c>
      <c r="C33" s="54" t="s">
        <v>21</v>
      </c>
      <c r="D33" s="54"/>
      <c r="E33" s="54"/>
    </row>
    <row r="34" spans="1:5" x14ac:dyDescent="0.25">
      <c r="A34" s="53"/>
      <c r="B34" s="53"/>
      <c r="C34" s="2" t="s">
        <v>4</v>
      </c>
      <c r="D34" s="2" t="s">
        <v>9</v>
      </c>
      <c r="E34" s="2" t="s">
        <v>10</v>
      </c>
    </row>
    <row r="35" spans="1:5" ht="31.5" x14ac:dyDescent="0.25">
      <c r="A35" s="1">
        <f>MAX(A33)+1</f>
        <v>1</v>
      </c>
      <c r="B35" s="21" t="str">
        <f t="shared" ref="B35:B37" si="5">B11</f>
        <v>Thị trấn Nông trường Thái Bình cũ</v>
      </c>
      <c r="C35" s="36">
        <v>42000</v>
      </c>
      <c r="D35" s="36">
        <v>38000</v>
      </c>
      <c r="E35" s="36">
        <v>34000</v>
      </c>
    </row>
    <row r="36" spans="1:5" x14ac:dyDescent="0.25">
      <c r="A36" s="1">
        <f t="shared" ref="A36:A37" si="6">MAX(A35)+1</f>
        <v>2</v>
      </c>
      <c r="B36" s="21" t="str">
        <f t="shared" si="5"/>
        <v>Xã Thái Bình cũ</v>
      </c>
      <c r="C36" s="36">
        <v>36000</v>
      </c>
      <c r="D36" s="36">
        <v>32000</v>
      </c>
      <c r="E36" s="36">
        <v>30000</v>
      </c>
    </row>
    <row r="37" spans="1:5" x14ac:dyDescent="0.25">
      <c r="A37" s="1">
        <f t="shared" si="6"/>
        <v>3</v>
      </c>
      <c r="B37" s="21" t="str">
        <f t="shared" si="5"/>
        <v>Xã Lâm Ca cũ</v>
      </c>
      <c r="C37" s="36">
        <v>36000</v>
      </c>
      <c r="D37" s="36">
        <v>32000</v>
      </c>
      <c r="E37" s="36">
        <v>30000</v>
      </c>
    </row>
    <row r="38" spans="1:5" x14ac:dyDescent="0.25">
      <c r="A38" s="22"/>
      <c r="B38" s="22"/>
      <c r="C38" s="22"/>
      <c r="D38" s="22"/>
      <c r="E38" s="22"/>
    </row>
    <row r="39" spans="1:5" x14ac:dyDescent="0.25">
      <c r="A39" s="51" t="s">
        <v>16</v>
      </c>
      <c r="B39" s="51"/>
      <c r="C39" s="51"/>
      <c r="D39" s="51"/>
      <c r="E39" s="51"/>
    </row>
    <row r="40" spans="1:5" x14ac:dyDescent="0.25">
      <c r="A40" s="59" t="s">
        <v>17</v>
      </c>
      <c r="B40" s="59"/>
      <c r="C40" s="59"/>
      <c r="D40" s="59"/>
      <c r="E40" s="59"/>
    </row>
    <row r="41" spans="1:5" ht="31.5" x14ac:dyDescent="0.25">
      <c r="A41" s="2" t="s">
        <v>13</v>
      </c>
      <c r="B41" s="19" t="s">
        <v>22</v>
      </c>
      <c r="C41" s="54" t="s">
        <v>21</v>
      </c>
      <c r="D41" s="54"/>
      <c r="E41" s="54"/>
    </row>
    <row r="42" spans="1:5" ht="31.5" x14ac:dyDescent="0.25">
      <c r="A42" s="1">
        <f>MAX(A41)+1</f>
        <v>1</v>
      </c>
      <c r="B42" s="21" t="str">
        <f>B11</f>
        <v>Thị trấn Nông trường Thái Bình cũ</v>
      </c>
      <c r="C42" s="56">
        <v>11000</v>
      </c>
      <c r="D42" s="57"/>
      <c r="E42" s="58"/>
    </row>
    <row r="43" spans="1:5" x14ac:dyDescent="0.25">
      <c r="A43" s="1">
        <f t="shared" ref="A43:A44" si="7">MAX(A42)+1</f>
        <v>2</v>
      </c>
      <c r="B43" s="21" t="str">
        <f>B12</f>
        <v>Xã Thái Bình cũ</v>
      </c>
      <c r="C43" s="56">
        <v>6000</v>
      </c>
      <c r="D43" s="57"/>
      <c r="E43" s="58"/>
    </row>
    <row r="44" spans="1:5" ht="15.6" customHeight="1" x14ac:dyDescent="0.25">
      <c r="A44" s="1">
        <f t="shared" si="7"/>
        <v>3</v>
      </c>
      <c r="B44" s="21" t="str">
        <f>B13</f>
        <v>Xã Lâm Ca cũ</v>
      </c>
      <c r="C44" s="56">
        <v>6000</v>
      </c>
      <c r="D44" s="57"/>
      <c r="E44" s="58"/>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41.1. Đất ở tại đô thị </vt:lpstr>
      <vt:lpstr>41.2. Đất ở tại nông thôn</vt:lpstr>
      <vt:lpstr>41.3. Đất TMDV tại đô thị</vt:lpstr>
      <vt:lpstr>41.4. Đất TMDV tại nông thôn</vt:lpstr>
      <vt:lpstr>41.5. Đất SXPNN tại đô thị</vt:lpstr>
      <vt:lpstr>41.6. Đất SXPNN tại nông thôn</vt:lpstr>
      <vt:lpstr>41.7. Đất NN</vt:lpstr>
      <vt:lpstr>'41.1. Đất ở tại đô thị '!Print_Titles</vt:lpstr>
      <vt:lpstr>'41.2. Đất ở tại nông thôn'!Print_Titles</vt:lpstr>
      <vt:lpstr>'41.3. Đất TMDV tại đô thị'!Print_Titles</vt:lpstr>
      <vt:lpstr>'41.4. Đất TMDV tại nông thôn'!Print_Titles</vt:lpstr>
      <vt:lpstr>'41.5. Đất SXPNN tại đô thị'!Print_Titles</vt:lpstr>
      <vt:lpstr>'41.6. Đất SXPNN tại nông thôn'!Print_Titles</vt:lpstr>
      <vt:lpstr>'41.1. Đất ở tại đô thị '!Vùng_In</vt:lpstr>
      <vt:lpstr>'41.2. Đất ở tại nông thôn'!Vùng_In</vt:lpstr>
      <vt:lpstr>'41.3. Đất TMDV tại đô thị'!Vùng_In</vt:lpstr>
      <vt:lpstr>'41.4. Đất TMDV tại nông thôn'!Vùng_In</vt:lpstr>
      <vt:lpstr>'41.5. Đất SXPNN tại đô thị'!Vùng_In</vt:lpstr>
      <vt:lpstr>'41.6. Đất SXPNN tại nông thôn'!Vùng_In</vt:lpstr>
      <vt:lpstr>'41.7.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2025-08-31T09:13:20Z</dcterms:modified>
</cp:coreProperties>
</file>